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520" tabRatio="500"/>
  </bookViews>
  <sheets>
    <sheet name="Master" sheetId="1" r:id="rId1"/>
    <sheet name="Personnel List" sheetId="2" r:id="rId2"/>
    <sheet name="ESD Program" sheetId="3" r:id="rId3"/>
    <sheet name="ESY Programs June 2015" sheetId="4" r:id="rId4"/>
    <sheet name="ESY Programs July-August 2015" sheetId="5" r:id="rId5"/>
    <sheet name="Additional Duty Hours" sheetId="6"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3" i="2" l="1"/>
  <c r="K4" i="2"/>
  <c r="K5" i="2"/>
  <c r="K6" i="2"/>
  <c r="K7" i="2"/>
  <c r="K8" i="2"/>
  <c r="K9" i="2"/>
  <c r="K10" i="2"/>
  <c r="K2" i="2"/>
  <c r="G3" i="2"/>
  <c r="H3" i="2"/>
  <c r="I3" i="2"/>
  <c r="G4" i="2"/>
  <c r="H4" i="2"/>
  <c r="I4" i="2"/>
  <c r="G5" i="2"/>
  <c r="H5" i="2"/>
  <c r="I5" i="2"/>
  <c r="G6" i="2"/>
  <c r="H6" i="2"/>
  <c r="I6" i="2"/>
  <c r="G7" i="2"/>
  <c r="H7" i="2"/>
  <c r="I7" i="2"/>
  <c r="G8" i="2"/>
  <c r="H8" i="2"/>
  <c r="I8" i="2"/>
  <c r="G9" i="2"/>
  <c r="H9" i="2"/>
  <c r="I9" i="2"/>
  <c r="G10" i="2"/>
  <c r="H10" i="2"/>
  <c r="I10" i="2"/>
  <c r="G2" i="2"/>
  <c r="H2" i="2"/>
  <c r="I2" i="2"/>
  <c r="J2" i="2"/>
  <c r="L2" i="2"/>
  <c r="M2" i="2"/>
  <c r="N2" i="2"/>
  <c r="K6" i="5"/>
  <c r="K7" i="5"/>
  <c r="K8" i="5"/>
  <c r="K9" i="5"/>
  <c r="K10" i="5"/>
  <c r="K11" i="5"/>
  <c r="K12" i="5"/>
  <c r="K13" i="5"/>
  <c r="K14" i="5"/>
  <c r="K15" i="5"/>
  <c r="K16" i="5"/>
  <c r="K5" i="5"/>
  <c r="K6" i="4"/>
  <c r="K7" i="4"/>
  <c r="K8" i="4"/>
  <c r="K9" i="4"/>
  <c r="K10" i="4"/>
  <c r="K11" i="4"/>
  <c r="K12" i="4"/>
  <c r="K13" i="4"/>
  <c r="K14" i="4"/>
  <c r="K15" i="4"/>
  <c r="K16" i="4"/>
  <c r="K5" i="4"/>
  <c r="K6" i="3"/>
  <c r="K7" i="3"/>
  <c r="K8" i="3"/>
  <c r="K9" i="3"/>
  <c r="K10" i="3"/>
  <c r="K11" i="3"/>
  <c r="K12" i="3"/>
  <c r="K13" i="3"/>
  <c r="K14" i="3"/>
  <c r="K15" i="3"/>
  <c r="K16" i="3"/>
  <c r="K5" i="3"/>
  <c r="L5" i="5"/>
  <c r="L6" i="5"/>
  <c r="L7" i="5"/>
  <c r="L8" i="5"/>
  <c r="L9" i="5"/>
  <c r="L10" i="5"/>
  <c r="L11" i="5"/>
  <c r="L12" i="5"/>
  <c r="L13" i="5"/>
  <c r="L14" i="5"/>
  <c r="L15" i="5"/>
  <c r="L16" i="5"/>
  <c r="L17" i="5"/>
  <c r="K17" i="5"/>
  <c r="L5" i="4"/>
  <c r="L6" i="4"/>
  <c r="L7" i="4"/>
  <c r="L8" i="4"/>
  <c r="L9" i="4"/>
  <c r="L10" i="4"/>
  <c r="L11" i="4"/>
  <c r="L12" i="4"/>
  <c r="L13" i="4"/>
  <c r="L14" i="4"/>
  <c r="L15" i="4"/>
  <c r="L16" i="4"/>
  <c r="L17" i="4"/>
  <c r="K17" i="4"/>
  <c r="L5" i="3"/>
  <c r="L6" i="3"/>
  <c r="L7" i="3"/>
  <c r="L8" i="3"/>
  <c r="L9" i="3"/>
  <c r="L10" i="3"/>
  <c r="L11" i="3"/>
  <c r="L12" i="3"/>
  <c r="L13" i="3"/>
  <c r="L14" i="3"/>
  <c r="L15" i="3"/>
  <c r="L16" i="3"/>
  <c r="L17" i="3"/>
  <c r="K17" i="3"/>
  <c r="J3" i="2"/>
  <c r="L3" i="2"/>
  <c r="M3" i="2"/>
  <c r="N3" i="2"/>
  <c r="J4" i="2"/>
  <c r="L4" i="2"/>
  <c r="M4" i="2"/>
  <c r="N4" i="2"/>
  <c r="J5" i="2"/>
  <c r="L5" i="2"/>
  <c r="M5" i="2"/>
  <c r="N5" i="2"/>
  <c r="J6" i="2"/>
  <c r="L6" i="2"/>
  <c r="M6" i="2"/>
  <c r="N6" i="2"/>
  <c r="J7" i="2"/>
  <c r="L7" i="2"/>
  <c r="M7" i="2"/>
  <c r="N7" i="2"/>
  <c r="J8" i="2"/>
  <c r="L8" i="2"/>
  <c r="M8" i="2"/>
  <c r="N8" i="2"/>
  <c r="J9" i="2"/>
  <c r="L9" i="2"/>
  <c r="M9" i="2"/>
  <c r="N9" i="2"/>
  <c r="J10" i="2"/>
  <c r="L10" i="2"/>
  <c r="M10" i="2"/>
  <c r="N10" i="2"/>
  <c r="N14" i="2"/>
  <c r="F20" i="1"/>
  <c r="F19" i="1"/>
  <c r="F18" i="1"/>
</calcChain>
</file>

<file path=xl/sharedStrings.xml><?xml version="1.0" encoding="utf-8"?>
<sst xmlns="http://schemas.openxmlformats.org/spreadsheetml/2006/main" count="155" uniqueCount="105">
  <si>
    <t>Title I School Wide Plan for  SAMPLE</t>
  </si>
  <si>
    <t>Return on Investment</t>
  </si>
  <si>
    <t>AdvancED Standard 5</t>
  </si>
  <si>
    <t>For this area...</t>
  </si>
  <si>
    <t>If we engage in these actions...</t>
  </si>
  <si>
    <t>With this infrastructure...</t>
  </si>
  <si>
    <t>and this monitoring plan</t>
  </si>
  <si>
    <t>and use our money this way...</t>
  </si>
  <si>
    <t>Cost</t>
  </si>
  <si>
    <t>Data Sources</t>
  </si>
  <si>
    <t>Expected Results (SMART)</t>
  </si>
  <si>
    <t>Mid Year Data</t>
  </si>
  <si>
    <t>Quarter 3 Data</t>
  </si>
  <si>
    <t>Actual Year End Data</t>
  </si>
  <si>
    <t>Reflections</t>
  </si>
  <si>
    <t>SIP Goal/Area of Focus</t>
  </si>
  <si>
    <t>If we....</t>
  </si>
  <si>
    <t>...and...</t>
  </si>
  <si>
    <t>What data will be used to moitor these SIP goals?</t>
  </si>
  <si>
    <t>...then...</t>
  </si>
  <si>
    <t>Based on your SIP goals and data collected, what are the implications for future planning?</t>
  </si>
  <si>
    <t xml:space="preserve">High Impact Instruction
</t>
  </si>
  <si>
    <t>Provide teachers an opportunity to better understand the mathematical standards and practices and apply them in their lessons as well as plan with an authentic task in mind.</t>
  </si>
  <si>
    <t>-Bi-Weekly PD focused on the 10 principles of a Learner Active Technology Infused Classroom for grades not involved in LATIC  -Bi-Weekly PD in deepening our understanding of mathematical practices, standards, and questioning when planning for instruction  </t>
  </si>
  <si>
    <t>-Lesson Plans that include LATIC structures -Lesson plans that refelct deep questions around mathematical standards -Sign in Sheets for PD -PLC Notes</t>
  </si>
  <si>
    <t>Purchase a math coach to support deeper understanding of the math standards and practices and assist in the planning and delivery of Authentic Learning Units with a strong academic connection across the day</t>
  </si>
  <si>
    <t>Quarterly Checks, Walk Through Data</t>
  </si>
  <si>
    <t>School wide math scores will increase by 3% each quarter and 12% over all.  //  Teachers will increase the number of math lessons focusing on the Math Shifts</t>
  </si>
  <si>
    <t>Coaching Log   https://webdb.pasco.k12.fl.us/fmi/iwp/cgi?-db=CoachMonitor&amp;-loadframes</t>
  </si>
  <si>
    <t>Q2 Performance Matters                           //           Instructional Practive Walkthroughs</t>
  </si>
  <si>
    <t>If we provide additional support across grade levels in the area of readingfor tier II and tier III</t>
  </si>
  <si>
    <t>with a structured intervention schedule, researched-based curriculum and targeted lessons with professional learning provided</t>
  </si>
  <si>
    <t>and monitor through -- Quarterly data chats  -- teacher's schedule  -- grade level intervention time -- student achievement data -- Google Doc tracking system -- grade level PLCs</t>
  </si>
  <si>
    <t>Reading Intervention Teacher</t>
  </si>
  <si>
    <t>Quaterly checks, common grade level assessments, iReady data</t>
  </si>
  <si>
    <t>Students assigned to intervention group will have a higher rate of gains than other students in the same class.</t>
  </si>
  <si>
    <t>Google Doc Link</t>
  </si>
  <si>
    <t>Collaborative Culture </t>
  </si>
  <si>
    <t>By providing an additional Specials allocation to our school, teachers will be able to have daily collaborative planning.        An additional specials allocation will also provide another intervention teacher for the school-wide intervention block. This additional position will assist in building strong working relationships within the team. </t>
  </si>
  <si>
    <t>Grade level specials will be scheduled as a block. This will enable teachers to have daily grade level planning and meet in PLCs regularly. An additional intervention group will be provided in the schedule and utilized during the intervention block.</t>
  </si>
  <si>
    <t>PLCs agendas, Lesson Plans, Grade level data Discovery Ed data, iReady data, and grade level unit assessments in all content areas. </t>
  </si>
  <si>
    <t>.6 Music Teacher and Substitute monies ($350) for absences during the school year</t>
  </si>
  <si>
    <t>iReady diagnostics, county common assessments, FSA, math fluency rubrics and IRLA (K-3)</t>
  </si>
  <si>
    <t>Increase EOY IRLA (K-3), iReady, and county common assessment  proficiency by 20 percentage points in relevant subjects and grade levels.</t>
  </si>
  <si>
    <t>Baseline Data</t>
  </si>
  <si>
    <t>iReady - +12%   IRLA - +7%      Quarltery Checks +2%</t>
  </si>
  <si>
    <t>Data-Driven Decisions</t>
  </si>
  <si>
    <t>Focus on establishing schoolwide routines and procedures, as well as strengthen our Tier I, Tier II, and Tier III supports for behavior.</t>
  </si>
  <si>
    <t>Professional Development to build staff techniques in improving routines, procedures, and Tiered Supports for Behaviors.</t>
  </si>
  <si>
    <t>Office Discipline Referrals (ODR), Data from Tier I behavior bands, Professional Development Module Completion , Check in, Check out</t>
  </si>
  <si>
    <t>SSAP teacher</t>
  </si>
  <si>
    <t>Attendance, Referrals, Check in anc Check out logs</t>
  </si>
  <si>
    <t>Office Referrals will decrease by 20% by the end of the year</t>
  </si>
  <si>
    <t>Total Referrals 14-15 (123) Q1 - 24, Q2 - 30, Q3- 40, Q4 - 29</t>
  </si>
  <si>
    <t>Referrals down 17% from Q1 last year, Down 3% from Q2</t>
  </si>
  <si>
    <t/>
  </si>
  <si>
    <t>Parent Involvment</t>
  </si>
  <si>
    <t>"Details Matter, its worth waiting to get it right."  -  Steve Jobs</t>
  </si>
  <si>
    <t>"Price is what you pay.  Value is what you get."  -  Warren Buffet</t>
  </si>
  <si>
    <t>Parent Involvment %</t>
  </si>
  <si>
    <t>Balance=</t>
  </si>
  <si>
    <t>Total Cost =</t>
  </si>
  <si>
    <t>Position Title</t>
  </si>
  <si>
    <t>Name of Person</t>
  </si>
  <si>
    <t>FTE</t>
  </si>
  <si>
    <t>Effective Date</t>
  </si>
  <si>
    <t>Change Date</t>
  </si>
  <si>
    <t>Full Salary Amount</t>
  </si>
  <si>
    <t>Potential Increase</t>
  </si>
  <si>
    <t>Salary w/increase</t>
  </si>
  <si>
    <t>Retirement</t>
  </si>
  <si>
    <t>Social</t>
  </si>
  <si>
    <t>Insurance</t>
  </si>
  <si>
    <t>Workmans Comp</t>
  </si>
  <si>
    <t>Unemployment</t>
  </si>
  <si>
    <t>Total</t>
  </si>
  <si>
    <t>Please inlcude each allocation on its own line.  For example, if a school is purchaing 2 ITCs, they should show on two separate lines.</t>
  </si>
  <si>
    <t>Title I Funded ESD Program Teacher/IA  Allocations Hours</t>
  </si>
  <si>
    <t>Your School's Name</t>
  </si>
  <si>
    <t>(Show training days on separate line)</t>
  </si>
  <si>
    <t>SCHOOL</t>
  </si>
  <si>
    <t>Cost Center/ Coding</t>
  </si>
  <si>
    <t>Name of Program</t>
  </si>
  <si>
    <t>Brief Description of Program (Grades, curriculum, objectives, data)</t>
  </si>
  <si>
    <t># of Teachers</t>
  </si>
  <si>
    <t># of IAs</t>
  </si>
  <si>
    <t># of Subs</t>
  </si>
  <si>
    <t># of Days per Week</t>
  </si>
  <si>
    <t># Hours Per Day</t>
  </si>
  <si>
    <t>Total # of Days</t>
  </si>
  <si>
    <t>Total Basic Tchr Alloc. Hours</t>
  </si>
  <si>
    <t>Total IA Alloc. Hours</t>
  </si>
  <si>
    <t>Projected Start and End Dates</t>
  </si>
  <si>
    <t>Trans YES or NO</t>
  </si>
  <si>
    <t>Course Code</t>
  </si>
  <si>
    <t>Total Allocation Hours Formula:  =  (#of Tchrs X Hrs. per day X # of Days)</t>
  </si>
  <si>
    <t>Title I Funded ESY Teacher/IA  Allocations Hours</t>
  </si>
  <si>
    <t>June 16, 2014 to June 30, 2014</t>
  </si>
  <si>
    <t>Total Allocation Hours Formula:  =  (#of Tchrs X Hrs. per day X # of Sessions)</t>
  </si>
  <si>
    <t>July 1, 2014 to August 8, 2014</t>
  </si>
  <si>
    <t>Title I Funded Additional Duty Summer Hours</t>
  </si>
  <si>
    <t>Brief Description of purpose pf the additional duty hours</t>
  </si>
  <si>
    <t># of Hours in June</t>
  </si>
  <si>
    <t># of Hours in July &amp; August</t>
  </si>
  <si>
    <t>Pasco County Title I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</si>
</sst>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color rgb="FF000000"/>
      <name val="Arial"/>
    </font>
    <font>
      <sz val="9"/>
      <color rgb="FF000000"/>
      <name val="Arial"/>
    </font>
    <font>
      <b/>
      <sz val="12"/>
      <color rgb="FF000000"/>
      <name val="Arial"/>
    </font>
    <font>
      <b/>
      <sz val="14"/>
      <color rgb="FF000000"/>
      <name val="Arial"/>
    </font>
    <font>
      <b/>
      <sz val="10"/>
      <color rgb="FF000000"/>
      <name val="Arial"/>
    </font>
    <font>
      <b/>
      <sz val="8"/>
      <color rgb="FF000000"/>
      <name val="Arial"/>
    </font>
    <font>
      <b/>
      <sz val="9"/>
      <color rgb="FF000000"/>
      <name val="Arial"/>
    </font>
    <font>
      <sz val="8"/>
      <color rgb="FF000000"/>
      <name val="Arial"/>
    </font>
    <font>
      <b/>
      <sz val="18"/>
      <color rgb="FF000000"/>
      <name val="Arial"/>
    </font>
    <font>
      <sz val="8"/>
      <name val="Arial"/>
    </font>
    <font>
      <sz val="8"/>
      <color rgb="FF000000"/>
      <name val="Georgia"/>
    </font>
    <font>
      <b/>
      <sz val="12"/>
      <color rgb="FF000000"/>
      <name val="Georgia"/>
    </font>
  </fonts>
  <fills count="8">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rgb="FF6D9EEB"/>
        <bgColor indexed="64"/>
      </patternFill>
    </fill>
    <fill>
      <patternFill patternType="solid">
        <fgColor rgb="FFFFFF00"/>
        <bgColor indexed="64"/>
      </patternFill>
    </fill>
    <fill>
      <patternFill patternType="solid">
        <fgColor rgb="FF00FF00"/>
        <bgColor indexed="64"/>
      </patternFill>
    </fill>
    <fill>
      <patternFill patternType="solid">
        <fgColor rgb="FF4A86E8"/>
        <bgColor indexed="64"/>
      </patternFill>
    </fill>
  </fills>
  <borders count="15">
    <border>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99">
    <xf numFmtId="0" fontId="0" fillId="0" borderId="0" xfId="0" applyAlignment="1">
      <alignment wrapText="1"/>
    </xf>
    <xf numFmtId="0" fontId="0" fillId="0" borderId="0" xfId="0" applyAlignment="1">
      <alignment horizontal="center" wrapText="1"/>
    </xf>
    <xf numFmtId="49" fontId="0" fillId="0" borderId="0" xfId="0" applyNumberFormat="1" applyAlignment="1">
      <alignment wrapText="1"/>
    </xf>
    <xf numFmtId="164" fontId="0" fillId="0" borderId="0" xfId="0" applyNumberFormat="1" applyAlignment="1">
      <alignment wrapText="1"/>
    </xf>
    <xf numFmtId="0" fontId="4" fillId="0" borderId="10" xfId="0" applyFont="1" applyBorder="1" applyAlignment="1">
      <alignment horizontal="center" vertical="center" wrapText="1"/>
    </xf>
    <xf numFmtId="0" fontId="4" fillId="6"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0" fillId="6" borderId="0" xfId="0" applyNumberFormat="1" applyFill="1" applyAlignment="1">
      <alignment horizontal="center" wrapText="1"/>
    </xf>
    <xf numFmtId="49" fontId="0" fillId="0" borderId="8" xfId="0" applyNumberFormat="1" applyBorder="1" applyAlignment="1">
      <alignment wrapText="1"/>
    </xf>
    <xf numFmtId="164" fontId="0" fillId="6" borderId="8" xfId="0" applyNumberFormat="1" applyFill="1" applyBorder="1" applyAlignment="1">
      <alignment horizontal="center" wrapText="1"/>
    </xf>
    <xf numFmtId="49" fontId="1" fillId="0" borderId="3" xfId="0" applyNumberFormat="1" applyFont="1" applyBorder="1" applyAlignment="1">
      <alignment wrapText="1"/>
    </xf>
    <xf numFmtId="49" fontId="0" fillId="0" borderId="10" xfId="0" applyNumberFormat="1" applyBorder="1" applyAlignment="1">
      <alignment wrapText="1"/>
    </xf>
    <xf numFmtId="164" fontId="0" fillId="6" borderId="10" xfId="0" applyNumberFormat="1" applyFill="1" applyBorder="1" applyAlignment="1">
      <alignment horizontal="center" wrapText="1"/>
    </xf>
    <xf numFmtId="49" fontId="1" fillId="0" borderId="7" xfId="0" applyNumberFormat="1" applyFont="1" applyBorder="1" applyAlignment="1">
      <alignment wrapText="1"/>
    </xf>
    <xf numFmtId="49" fontId="1" fillId="0" borderId="1" xfId="0" applyNumberFormat="1" applyFont="1" applyBorder="1" applyAlignment="1">
      <alignment wrapText="1"/>
    </xf>
    <xf numFmtId="0" fontId="4" fillId="6" borderId="9"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Alignment="1">
      <alignment horizontal="center" vertical="center" wrapText="1"/>
    </xf>
    <xf numFmtId="10" fontId="6" fillId="6" borderId="0" xfId="0" applyNumberFormat="1" applyFont="1" applyFill="1" applyAlignment="1">
      <alignment horizontal="center" vertical="center" wrapText="1"/>
    </xf>
    <xf numFmtId="0" fontId="0" fillId="6" borderId="9" xfId="0" applyFill="1" applyBorder="1" applyAlignment="1">
      <alignment vertical="center" wrapText="1"/>
    </xf>
    <xf numFmtId="0" fontId="4" fillId="6" borderId="7" xfId="0" applyFont="1" applyFill="1" applyBorder="1" applyAlignment="1">
      <alignment vertical="center" wrapText="1"/>
    </xf>
    <xf numFmtId="0" fontId="4" fillId="6" borderId="0" xfId="0" applyFont="1" applyFill="1" applyAlignment="1">
      <alignment vertical="center" wrapText="1"/>
    </xf>
    <xf numFmtId="0" fontId="4" fillId="6" borderId="0" xfId="0" applyFont="1" applyFill="1" applyAlignment="1">
      <alignment horizontal="right" vertical="center" wrapText="1"/>
    </xf>
    <xf numFmtId="164" fontId="6" fillId="6" borderId="0" xfId="0" applyNumberFormat="1" applyFont="1" applyFill="1" applyAlignment="1">
      <alignment horizontal="center" vertical="center" wrapText="1"/>
    </xf>
    <xf numFmtId="0" fontId="4" fillId="0" borderId="0" xfId="0" applyFont="1" applyAlignment="1">
      <alignment horizontal="center" wrapText="1"/>
    </xf>
    <xf numFmtId="0" fontId="4" fillId="0" borderId="6" xfId="0" applyFont="1" applyBorder="1" applyAlignment="1">
      <alignment horizontal="center" wrapText="1"/>
    </xf>
    <xf numFmtId="0" fontId="0" fillId="0" borderId="6" xfId="0" applyBorder="1" applyAlignment="1">
      <alignment wrapText="1"/>
    </xf>
    <xf numFmtId="0" fontId="3" fillId="0" borderId="6" xfId="0" applyFont="1" applyBorder="1" applyAlignment="1">
      <alignment horizontal="right" wrapText="1"/>
    </xf>
    <xf numFmtId="0" fontId="3" fillId="0" borderId="6" xfId="0" applyFont="1" applyBorder="1" applyAlignment="1">
      <alignment horizontal="center" wrapText="1"/>
    </xf>
    <xf numFmtId="0" fontId="10" fillId="7" borderId="6" xfId="0" applyFont="1" applyFill="1" applyBorder="1" applyAlignment="1">
      <alignment vertical="top" wrapText="1"/>
    </xf>
    <xf numFmtId="49" fontId="1" fillId="0" borderId="0" xfId="0" applyNumberFormat="1" applyFont="1" applyAlignment="1">
      <alignment horizontal="left" vertical="top" wrapText="1"/>
    </xf>
    <xf numFmtId="49" fontId="1" fillId="0" borderId="8" xfId="0" applyNumberFormat="1" applyFont="1" applyBorder="1" applyAlignment="1">
      <alignment horizontal="left" vertical="top" wrapText="1"/>
    </xf>
    <xf numFmtId="49" fontId="0" fillId="0" borderId="8" xfId="0" applyNumberFormat="1" applyBorder="1" applyAlignment="1">
      <alignment horizontal="left" vertical="top" wrapText="1"/>
    </xf>
    <xf numFmtId="49" fontId="0" fillId="5" borderId="9" xfId="0" applyNumberFormat="1" applyFill="1" applyBorder="1" applyAlignment="1">
      <alignment wrapText="1"/>
    </xf>
    <xf numFmtId="49" fontId="0" fillId="5" borderId="5" xfId="0" applyNumberFormat="1" applyFill="1" applyBorder="1" applyAlignment="1">
      <alignment wrapText="1"/>
    </xf>
    <xf numFmtId="49" fontId="2" fillId="3" borderId="7"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0" fillId="5" borderId="11" xfId="0" applyNumberFormat="1" applyFill="1" applyBorder="1" applyAlignment="1">
      <alignment wrapText="1"/>
    </xf>
    <xf numFmtId="49" fontId="0" fillId="0" borderId="11" xfId="0" applyNumberFormat="1" applyBorder="1" applyAlignment="1">
      <alignment wrapText="1"/>
    </xf>
    <xf numFmtId="49" fontId="0" fillId="0" borderId="9" xfId="0" applyNumberFormat="1" applyBorder="1" applyAlignment="1">
      <alignment wrapText="1"/>
    </xf>
    <xf numFmtId="49" fontId="0" fillId="0" borderId="5" xfId="0" applyNumberFormat="1" applyBorder="1" applyAlignment="1">
      <alignment wrapText="1"/>
    </xf>
    <xf numFmtId="0" fontId="5" fillId="4" borderId="0" xfId="0" applyFont="1" applyFill="1" applyAlignment="1">
      <alignment horizontal="center" vertical="top" wrapText="1"/>
    </xf>
    <xf numFmtId="0" fontId="2" fillId="4" borderId="0" xfId="0" applyFont="1" applyFill="1" applyAlignment="1">
      <alignment horizontal="center" vertical="top" wrapText="1"/>
    </xf>
    <xf numFmtId="164" fontId="4" fillId="4" borderId="0" xfId="0" applyNumberFormat="1" applyFont="1" applyFill="1" applyAlignment="1">
      <alignment horizontal="center" vertical="top" wrapText="1"/>
    </xf>
    <xf numFmtId="0" fontId="7" fillId="4" borderId="0" xfId="0" applyFont="1" applyFill="1" applyAlignment="1">
      <alignment horizontal="center" vertical="top" wrapText="1"/>
    </xf>
    <xf numFmtId="0" fontId="2" fillId="4" borderId="9" xfId="0" applyFont="1" applyFill="1" applyBorder="1" applyAlignment="1">
      <alignment horizontal="center" vertical="top" wrapText="1"/>
    </xf>
    <xf numFmtId="0" fontId="0" fillId="4" borderId="7" xfId="0" applyFill="1" applyBorder="1" applyAlignment="1">
      <alignment vertical="top" wrapText="1"/>
    </xf>
    <xf numFmtId="0" fontId="0" fillId="4" borderId="0" xfId="0" applyFill="1" applyAlignment="1">
      <alignment vertical="top" wrapText="1"/>
    </xf>
    <xf numFmtId="0" fontId="0" fillId="0" borderId="0" xfId="0" applyAlignment="1">
      <alignment vertical="top" wrapText="1"/>
    </xf>
    <xf numFmtId="0" fontId="4" fillId="0" borderId="0" xfId="0" applyFont="1" applyAlignment="1">
      <alignment wrapText="1"/>
    </xf>
    <xf numFmtId="0" fontId="0" fillId="0" borderId="10" xfId="0" applyBorder="1" applyAlignment="1">
      <alignment wrapText="1"/>
    </xf>
    <xf numFmtId="0" fontId="4" fillId="2" borderId="8" xfId="0" applyFont="1" applyFill="1" applyBorder="1" applyAlignment="1">
      <alignment wrapText="1"/>
    </xf>
    <xf numFmtId="0" fontId="0" fillId="0" borderId="8" xfId="0" applyBorder="1" applyAlignment="1">
      <alignment wrapText="1"/>
    </xf>
    <xf numFmtId="49" fontId="2" fillId="3" borderId="6" xfId="0" applyNumberFormat="1" applyFont="1" applyFill="1" applyBorder="1" applyAlignment="1">
      <alignment horizontal="center" vertical="center" wrapText="1"/>
    </xf>
    <xf numFmtId="49" fontId="0" fillId="5" borderId="0" xfId="0" applyNumberFormat="1" applyFill="1" applyBorder="1" applyAlignment="1">
      <alignment wrapText="1"/>
    </xf>
    <xf numFmtId="49" fontId="0" fillId="5" borderId="8" xfId="0" applyNumberFormat="1" applyFill="1" applyBorder="1" applyAlignment="1">
      <alignment wrapText="1"/>
    </xf>
    <xf numFmtId="49" fontId="2" fillId="3" borderId="0"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49" fontId="0" fillId="0" borderId="0" xfId="0" applyNumberFormat="1" applyAlignment="1">
      <alignment horizontal="left" vertical="top" wrapText="1"/>
    </xf>
    <xf numFmtId="49" fontId="2" fillId="3" borderId="1" xfId="0" applyNumberFormat="1" applyFont="1" applyFill="1" applyBorder="1" applyAlignment="1">
      <alignment horizontal="center" vertical="center" wrapText="1"/>
    </xf>
    <xf numFmtId="49" fontId="0" fillId="3" borderId="14" xfId="0" applyNumberFormat="1" applyFont="1" applyFill="1" applyBorder="1" applyAlignment="1">
      <alignment horizontal="left" vertical="top" wrapText="1"/>
    </xf>
    <xf numFmtId="49" fontId="1" fillId="3" borderId="14" xfId="0" applyNumberFormat="1" applyFont="1" applyFill="1" applyBorder="1" applyAlignment="1">
      <alignment horizontal="center" vertical="top" wrapText="1"/>
    </xf>
    <xf numFmtId="49" fontId="2" fillId="3" borderId="14" xfId="0" applyNumberFormat="1"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49" fontId="2" fillId="0" borderId="0" xfId="0" applyNumberFormat="1" applyFont="1" applyAlignment="1">
      <alignment horizontal="left" vertical="top" wrapText="1"/>
    </xf>
    <xf numFmtId="49" fontId="1" fillId="3" borderId="6" xfId="0" applyNumberFormat="1" applyFont="1" applyFill="1" applyBorder="1" applyAlignment="1">
      <alignment horizontal="center" vertical="center" wrapText="1"/>
    </xf>
    <xf numFmtId="49" fontId="0" fillId="3" borderId="13"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1" xfId="0" applyFill="1" applyBorder="1" applyAlignment="1">
      <alignment vertical="center" wrapText="1"/>
    </xf>
    <xf numFmtId="0" fontId="4" fillId="7" borderId="3" xfId="0" applyFont="1" applyFill="1" applyBorder="1" applyAlignment="1">
      <alignment vertical="center" wrapText="1"/>
    </xf>
    <xf numFmtId="0" fontId="4" fillId="7" borderId="10" xfId="0" applyFont="1" applyFill="1" applyBorder="1" applyAlignment="1">
      <alignment vertical="center" wrapText="1"/>
    </xf>
    <xf numFmtId="0" fontId="3" fillId="7" borderId="1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49" fontId="2" fillId="0" borderId="0" xfId="0" applyNumberFormat="1" applyFont="1" applyAlignment="1">
      <alignment horizontal="left" vertical="center" wrapText="1"/>
    </xf>
    <xf numFmtId="49" fontId="0" fillId="0" borderId="0" xfId="0" applyNumberFormat="1" applyAlignment="1">
      <alignment horizontal="left" vertical="top" wrapText="1"/>
    </xf>
    <xf numFmtId="49" fontId="2" fillId="3" borderId="3"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4" fillId="0" borderId="0" xfId="0" applyFont="1" applyAlignment="1"/>
    <xf numFmtId="0" fontId="4" fillId="0" borderId="0" xfId="0" applyFont="1" applyAlignment="1">
      <alignment wrapText="1"/>
    </xf>
    <xf numFmtId="164" fontId="4" fillId="0" borderId="0" xfId="0" applyNumberFormat="1" applyFont="1" applyAlignment="1">
      <alignment wrapText="1"/>
    </xf>
    <xf numFmtId="0" fontId="3" fillId="0" borderId="10" xfId="0" applyFont="1" applyBorder="1" applyAlignment="1">
      <alignment wrapText="1"/>
    </xf>
    <xf numFmtId="0" fontId="0" fillId="0" borderId="10" xfId="0" applyBorder="1" applyAlignment="1">
      <alignment wrapText="1"/>
    </xf>
    <xf numFmtId="0" fontId="8" fillId="0" borderId="0" xfId="0" applyFont="1" applyAlignment="1">
      <alignment horizontal="center" vertical="center" wrapText="1"/>
    </xf>
    <xf numFmtId="0" fontId="3" fillId="0" borderId="0" xfId="0" applyFont="1" applyAlignment="1">
      <alignment horizontal="right" wrapText="1"/>
    </xf>
    <xf numFmtId="0" fontId="3" fillId="7" borderId="0" xfId="0" applyFont="1" applyFill="1" applyAlignment="1">
      <alignment wrapText="1"/>
    </xf>
    <xf numFmtId="0" fontId="4" fillId="2" borderId="8" xfId="0" applyFont="1" applyFill="1" applyBorder="1" applyAlignment="1">
      <alignment wrapText="1"/>
    </xf>
    <xf numFmtId="0" fontId="0" fillId="2" borderId="8" xfId="0" applyFill="1" applyBorder="1" applyAlignment="1">
      <alignment wrapText="1"/>
    </xf>
    <xf numFmtId="0" fontId="4" fillId="5" borderId="8" xfId="0" applyFont="1" applyFill="1" applyBorder="1" applyAlignment="1">
      <alignment wrapText="1"/>
    </xf>
    <xf numFmtId="0" fontId="0" fillId="0" borderId="8" xfId="0" applyBorder="1" applyAlignment="1">
      <alignment wrapText="1"/>
    </xf>
    <xf numFmtId="0" fontId="11" fillId="7" borderId="6" xfId="0" applyFont="1" applyFill="1" applyBorder="1" applyAlignment="1">
      <alignmen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150" zoomScaleNormal="150" zoomScalePageLayoutView="150" workbookViewId="0">
      <pane ySplit="2" topLeftCell="A3" activePane="bottomLeft" state="frozen"/>
      <selection pane="bottomLeft"/>
    </sheetView>
  </sheetViews>
  <sheetFormatPr baseColWidth="10" defaultColWidth="17.1640625" defaultRowHeight="12.75" customHeight="1" x14ac:dyDescent="0"/>
  <cols>
    <col min="1" max="1" width="17.6640625" customWidth="1"/>
    <col min="2" max="2" width="27.83203125" customWidth="1"/>
    <col min="3" max="3" width="31.83203125" customWidth="1"/>
    <col min="4" max="4" width="27.33203125" customWidth="1"/>
    <col min="5" max="5" width="24.33203125" customWidth="1"/>
    <col min="6" max="6" width="12.6640625" customWidth="1"/>
    <col min="7" max="7" width="15.33203125" customWidth="1"/>
    <col min="8" max="8" width="19.5" customWidth="1"/>
    <col min="9" max="9" width="8.6640625" customWidth="1"/>
    <col min="10" max="10" width="13.1640625" customWidth="1"/>
    <col min="11" max="11" width="8" customWidth="1"/>
    <col min="12" max="12" width="11" customWidth="1"/>
    <col min="13" max="13" width="13.6640625" customWidth="1"/>
  </cols>
  <sheetData>
    <row r="1" spans="1:13" ht="39" customHeight="1">
      <c r="A1" s="98" t="s">
        <v>104</v>
      </c>
      <c r="B1" s="75" t="s">
        <v>0</v>
      </c>
      <c r="C1" s="76"/>
      <c r="D1" s="76"/>
      <c r="E1" s="76"/>
      <c r="F1" s="76"/>
      <c r="G1" s="76"/>
      <c r="H1" s="77"/>
      <c r="I1" s="75" t="s">
        <v>1</v>
      </c>
      <c r="J1" s="76"/>
      <c r="K1" s="76"/>
      <c r="L1" s="76"/>
      <c r="M1" s="31" t="s">
        <v>2</v>
      </c>
    </row>
    <row r="2" spans="1:13" ht="40.5" customHeight="1">
      <c r="A2" s="4" t="s">
        <v>3</v>
      </c>
      <c r="B2" s="4" t="s">
        <v>4</v>
      </c>
      <c r="C2" s="4" t="s">
        <v>5</v>
      </c>
      <c r="D2" s="4" t="s">
        <v>6</v>
      </c>
      <c r="E2" s="4" t="s">
        <v>7</v>
      </c>
      <c r="F2" s="5" t="s">
        <v>8</v>
      </c>
      <c r="G2" s="4" t="s">
        <v>9</v>
      </c>
      <c r="H2" s="6" t="s">
        <v>10</v>
      </c>
      <c r="I2" s="7"/>
      <c r="J2" s="8" t="s">
        <v>11</v>
      </c>
      <c r="K2" s="8" t="s">
        <v>12</v>
      </c>
      <c r="L2" s="8" t="s">
        <v>13</v>
      </c>
      <c r="M2" s="4" t="s">
        <v>14</v>
      </c>
    </row>
    <row r="3" spans="1:13" s="50" customFormat="1" ht="32.25" customHeight="1">
      <c r="A3" s="43" t="s">
        <v>15</v>
      </c>
      <c r="B3" s="44" t="s">
        <v>16</v>
      </c>
      <c r="C3" s="44" t="s">
        <v>17</v>
      </c>
      <c r="D3" s="44"/>
      <c r="E3" s="44"/>
      <c r="F3" s="45">
        <v>1</v>
      </c>
      <c r="G3" s="46" t="s">
        <v>18</v>
      </c>
      <c r="H3" s="47" t="s">
        <v>19</v>
      </c>
      <c r="I3" s="48"/>
      <c r="J3" s="49"/>
      <c r="K3" s="49"/>
      <c r="L3" s="49"/>
      <c r="M3" s="46" t="s">
        <v>20</v>
      </c>
    </row>
    <row r="4" spans="1:13" ht="97.5" customHeight="1">
      <c r="A4" s="78" t="s">
        <v>21</v>
      </c>
      <c r="B4" s="60" t="s">
        <v>22</v>
      </c>
      <c r="C4" s="60" t="s">
        <v>23</v>
      </c>
      <c r="D4" s="60" t="s">
        <v>24</v>
      </c>
      <c r="E4" s="60" t="s">
        <v>25</v>
      </c>
      <c r="F4" s="9">
        <v>60000</v>
      </c>
      <c r="G4" s="2" t="s">
        <v>26</v>
      </c>
      <c r="H4" s="56" t="s">
        <v>27</v>
      </c>
      <c r="I4" s="62" t="s">
        <v>28</v>
      </c>
      <c r="J4" s="63" t="s">
        <v>29</v>
      </c>
      <c r="K4" s="64"/>
      <c r="L4" s="64"/>
      <c r="M4" s="2"/>
    </row>
    <row r="5" spans="1:13" ht="77.25" customHeight="1">
      <c r="A5" s="78"/>
      <c r="B5" s="79" t="s">
        <v>30</v>
      </c>
      <c r="C5" s="79" t="s">
        <v>31</v>
      </c>
      <c r="D5" s="79" t="s">
        <v>32</v>
      </c>
      <c r="E5" s="60" t="s">
        <v>33</v>
      </c>
      <c r="F5" s="9">
        <v>58000</v>
      </c>
      <c r="G5" s="2" t="s">
        <v>34</v>
      </c>
      <c r="H5" s="56" t="s">
        <v>35</v>
      </c>
      <c r="I5" s="80" t="s">
        <v>36</v>
      </c>
      <c r="J5" s="81"/>
      <c r="K5" s="81"/>
      <c r="L5" s="82"/>
      <c r="M5" s="2"/>
    </row>
    <row r="6" spans="1:13" ht="75" customHeight="1">
      <c r="A6" s="78"/>
      <c r="B6" s="79"/>
      <c r="C6" s="79"/>
      <c r="D6" s="79"/>
      <c r="E6" s="60" t="s">
        <v>33</v>
      </c>
      <c r="F6" s="9">
        <v>58000</v>
      </c>
      <c r="G6" s="2" t="s">
        <v>34</v>
      </c>
      <c r="H6" s="56" t="s">
        <v>35</v>
      </c>
      <c r="I6" s="83"/>
      <c r="J6" s="84"/>
      <c r="K6" s="84"/>
      <c r="L6" s="85"/>
      <c r="M6" s="2"/>
    </row>
    <row r="7" spans="1:13" ht="69" customHeight="1">
      <c r="A7" s="66" t="s">
        <v>37</v>
      </c>
      <c r="B7" s="60" t="s">
        <v>38</v>
      </c>
      <c r="C7" s="60" t="s">
        <v>39</v>
      </c>
      <c r="D7" s="60" t="s">
        <v>40</v>
      </c>
      <c r="E7" s="60" t="s">
        <v>41</v>
      </c>
      <c r="F7" s="9">
        <v>30000</v>
      </c>
      <c r="G7" s="2" t="s">
        <v>42</v>
      </c>
      <c r="H7" s="56" t="s">
        <v>43</v>
      </c>
      <c r="I7" s="68" t="s">
        <v>44</v>
      </c>
      <c r="J7" s="68" t="s">
        <v>45</v>
      </c>
      <c r="K7" s="59"/>
      <c r="L7" s="59"/>
      <c r="M7" s="2"/>
    </row>
    <row r="8" spans="1:13" ht="70.5" customHeight="1">
      <c r="A8" s="66" t="s">
        <v>46</v>
      </c>
      <c r="B8" s="60" t="s">
        <v>47</v>
      </c>
      <c r="C8" s="60" t="s">
        <v>48</v>
      </c>
      <c r="D8" s="60" t="s">
        <v>49</v>
      </c>
      <c r="E8" s="60" t="s">
        <v>50</v>
      </c>
      <c r="F8" s="9">
        <v>0</v>
      </c>
      <c r="G8" s="2" t="s">
        <v>51</v>
      </c>
      <c r="H8" s="56" t="s">
        <v>52</v>
      </c>
      <c r="I8" s="69" t="s">
        <v>53</v>
      </c>
      <c r="J8" s="67" t="s">
        <v>54</v>
      </c>
      <c r="K8" s="55"/>
      <c r="L8" s="55"/>
      <c r="M8" s="2"/>
    </row>
    <row r="9" spans="1:13" ht="69.75" customHeight="1">
      <c r="A9" s="32" t="s">
        <v>55</v>
      </c>
      <c r="B9" s="60"/>
      <c r="C9" s="60"/>
      <c r="D9" s="60"/>
      <c r="E9" s="60"/>
      <c r="F9" s="9">
        <v>0</v>
      </c>
      <c r="G9" s="2"/>
      <c r="H9" s="56"/>
      <c r="I9" s="55"/>
      <c r="J9" s="55"/>
      <c r="K9" s="55"/>
      <c r="L9" s="55"/>
      <c r="M9" s="2"/>
    </row>
    <row r="10" spans="1:13" ht="54.75" customHeight="1">
      <c r="A10" s="32"/>
      <c r="B10" s="60"/>
      <c r="C10" s="60"/>
      <c r="D10" s="60"/>
      <c r="E10" s="60"/>
      <c r="F10" s="9">
        <v>0</v>
      </c>
      <c r="G10" s="2"/>
      <c r="H10" s="56"/>
      <c r="I10" s="59"/>
      <c r="J10" s="59"/>
      <c r="K10" s="59"/>
      <c r="L10" s="59"/>
      <c r="M10" s="2"/>
    </row>
    <row r="11" spans="1:13" ht="75.75" customHeight="1">
      <c r="A11" s="32"/>
      <c r="B11" s="60"/>
      <c r="C11" s="60"/>
      <c r="D11" s="60"/>
      <c r="E11" s="60"/>
      <c r="F11" s="9">
        <v>0</v>
      </c>
      <c r="G11" s="2"/>
      <c r="H11" s="56"/>
      <c r="I11" s="55"/>
      <c r="J11" s="55"/>
      <c r="K11" s="55"/>
      <c r="L11" s="55"/>
      <c r="M11" s="2"/>
    </row>
    <row r="12" spans="1:13" ht="67.5" customHeight="1">
      <c r="A12" s="33"/>
      <c r="B12" s="34"/>
      <c r="C12" s="34"/>
      <c r="D12" s="34"/>
      <c r="E12" s="34"/>
      <c r="F12" s="11">
        <v>0</v>
      </c>
      <c r="G12" s="10"/>
      <c r="H12" s="57"/>
      <c r="I12" s="55"/>
      <c r="J12" s="55"/>
      <c r="K12" s="55"/>
      <c r="L12" s="55"/>
      <c r="M12" s="10"/>
    </row>
    <row r="13" spans="1:13" ht="34.5" customHeight="1">
      <c r="A13" s="12" t="s">
        <v>56</v>
      </c>
      <c r="B13" s="13"/>
      <c r="C13" s="13"/>
      <c r="D13" s="13"/>
      <c r="E13" s="13"/>
      <c r="F13" s="14">
        <v>0</v>
      </c>
      <c r="G13" s="13"/>
      <c r="H13" s="39"/>
      <c r="I13" s="37"/>
      <c r="J13" s="58"/>
      <c r="K13" s="58"/>
      <c r="L13" s="58"/>
      <c r="M13" s="40"/>
    </row>
    <row r="14" spans="1:13" ht="33.75" customHeight="1">
      <c r="A14" s="15" t="s">
        <v>56</v>
      </c>
      <c r="B14" s="2"/>
      <c r="C14" s="2"/>
      <c r="D14" s="2"/>
      <c r="E14" s="2"/>
      <c r="F14" s="9">
        <v>0</v>
      </c>
      <c r="G14" s="2"/>
      <c r="H14" s="35"/>
      <c r="I14" s="37"/>
      <c r="J14" s="38"/>
      <c r="K14" s="38"/>
      <c r="L14" s="38"/>
      <c r="M14" s="41"/>
    </row>
    <row r="15" spans="1:13" ht="33" customHeight="1">
      <c r="A15" s="15" t="s">
        <v>56</v>
      </c>
      <c r="B15" s="2"/>
      <c r="C15" s="2"/>
      <c r="D15" s="2"/>
      <c r="E15" s="2"/>
      <c r="F15" s="9">
        <v>0</v>
      </c>
      <c r="G15" s="2"/>
      <c r="H15" s="35"/>
      <c r="I15" s="37"/>
      <c r="J15" s="38"/>
      <c r="K15" s="38"/>
      <c r="L15" s="38"/>
      <c r="M15" s="41"/>
    </row>
    <row r="16" spans="1:13" ht="22" customHeight="1">
      <c r="A16" s="16" t="s">
        <v>56</v>
      </c>
      <c r="B16" s="10"/>
      <c r="C16" s="10"/>
      <c r="D16" s="10"/>
      <c r="E16" s="10"/>
      <c r="F16" s="11">
        <v>0</v>
      </c>
      <c r="G16" s="10"/>
      <c r="H16" s="36"/>
      <c r="I16" s="61"/>
      <c r="J16" s="65"/>
      <c r="K16" s="65"/>
      <c r="L16" s="65"/>
      <c r="M16" s="42"/>
    </row>
    <row r="17" spans="1:13" ht="24" customHeight="1">
      <c r="A17" s="70" t="s">
        <v>57</v>
      </c>
      <c r="B17" s="71"/>
      <c r="C17" s="71"/>
      <c r="D17" s="71"/>
      <c r="E17" s="71"/>
      <c r="F17" s="71"/>
      <c r="G17" s="71"/>
      <c r="H17" s="72"/>
      <c r="I17" s="73" t="s">
        <v>58</v>
      </c>
      <c r="J17" s="74"/>
      <c r="K17" s="74"/>
      <c r="L17" s="74"/>
      <c r="M17" s="74"/>
    </row>
    <row r="18" spans="1:13" ht="22" customHeight="1">
      <c r="A18" s="17"/>
      <c r="B18" s="18"/>
      <c r="C18" s="19"/>
      <c r="D18" s="19"/>
      <c r="E18" s="19" t="s">
        <v>59</v>
      </c>
      <c r="F18" s="20">
        <f>SUM(F13:F16)/F3</f>
        <v>0</v>
      </c>
      <c r="G18" s="19"/>
      <c r="H18" s="21"/>
      <c r="I18" s="22"/>
      <c r="J18" s="23"/>
      <c r="K18" s="23"/>
      <c r="L18" s="23"/>
      <c r="M18" s="23"/>
    </row>
    <row r="19" spans="1:13" ht="19" customHeight="1">
      <c r="A19" s="17"/>
      <c r="B19" s="18"/>
      <c r="C19" s="19"/>
      <c r="D19" s="19"/>
      <c r="E19" s="24" t="s">
        <v>60</v>
      </c>
      <c r="F19" s="25">
        <f>F3-F20</f>
        <v>-205999</v>
      </c>
      <c r="G19" s="19"/>
      <c r="H19" s="21"/>
      <c r="I19" s="22"/>
      <c r="J19" s="23"/>
      <c r="K19" s="23"/>
      <c r="L19" s="23"/>
      <c r="M19" s="23"/>
    </row>
    <row r="20" spans="1:13" ht="20" customHeight="1">
      <c r="A20" s="17"/>
      <c r="B20" s="18"/>
      <c r="C20" s="19"/>
      <c r="D20" s="19"/>
      <c r="E20" s="24" t="s">
        <v>61</v>
      </c>
      <c r="F20" s="25">
        <f>SUM(F4:F16)</f>
        <v>206000</v>
      </c>
      <c r="G20" s="19"/>
      <c r="H20" s="21"/>
      <c r="I20" s="22"/>
      <c r="J20" s="23"/>
      <c r="K20" s="23"/>
      <c r="L20" s="23"/>
      <c r="M20" s="23"/>
    </row>
  </sheetData>
  <mergeCells count="9">
    <mergeCell ref="A17:H17"/>
    <mergeCell ref="I17:M17"/>
    <mergeCell ref="B1:H1"/>
    <mergeCell ref="I1:L1"/>
    <mergeCell ref="A4:A6"/>
    <mergeCell ref="B5:B6"/>
    <mergeCell ref="C5:C6"/>
    <mergeCell ref="D5:D6"/>
    <mergeCell ref="I5:L6"/>
  </mergeCells>
  <phoneticPr fontId="9" type="noConversion"/>
  <pageMargins left="0.25" right="0.2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baseColWidth="10" defaultColWidth="17.1640625" defaultRowHeight="12.75" customHeight="1" x14ac:dyDescent="0"/>
  <cols>
    <col min="1" max="1" width="20.6640625" customWidth="1"/>
    <col min="3" max="3" width="7.5" customWidth="1"/>
    <col min="4" max="4" width="7.6640625" customWidth="1"/>
    <col min="5" max="5" width="7.1640625" customWidth="1"/>
    <col min="6" max="14" width="16.5" customWidth="1"/>
  </cols>
  <sheetData>
    <row r="1" spans="1:14" ht="30" customHeight="1">
      <c r="A1" t="s">
        <v>62</v>
      </c>
      <c r="B1" t="s">
        <v>63</v>
      </c>
      <c r="C1" s="26" t="s">
        <v>64</v>
      </c>
      <c r="D1" s="1" t="s">
        <v>65</v>
      </c>
      <c r="E1" s="1" t="s">
        <v>66</v>
      </c>
      <c r="F1" s="1" t="s">
        <v>67</v>
      </c>
      <c r="G1" t="s">
        <v>68</v>
      </c>
      <c r="H1" t="s">
        <v>69</v>
      </c>
      <c r="I1" t="s">
        <v>70</v>
      </c>
      <c r="J1" t="s">
        <v>71</v>
      </c>
      <c r="K1" t="s">
        <v>72</v>
      </c>
      <c r="L1" t="s">
        <v>73</v>
      </c>
      <c r="M1" t="s">
        <v>74</v>
      </c>
      <c r="N1" t="s">
        <v>75</v>
      </c>
    </row>
    <row r="2" spans="1:14" ht="12.75" customHeight="1">
      <c r="C2" s="26">
        <v>0</v>
      </c>
      <c r="F2" s="3">
        <v>0</v>
      </c>
      <c r="G2" s="3">
        <f t="shared" ref="G2:G10" si="0">F2*0.03</f>
        <v>0</v>
      </c>
      <c r="H2" s="3">
        <f t="shared" ref="H2:H10" si="1">(F2+G2)*C2</f>
        <v>0</v>
      </c>
      <c r="I2" s="3">
        <f>H2*0.0787</f>
        <v>0</v>
      </c>
      <c r="J2" s="3">
        <f t="shared" ref="J2:J10" si="2">H2*0.0765</f>
        <v>0</v>
      </c>
      <c r="K2" s="3">
        <f>C2*6355.44</f>
        <v>0</v>
      </c>
      <c r="L2" s="3">
        <f>H2*0.009</f>
        <v>0</v>
      </c>
      <c r="M2" s="3">
        <f>H2*0.001</f>
        <v>0</v>
      </c>
      <c r="N2" s="3">
        <f>SUM(H2:M2)</f>
        <v>0</v>
      </c>
    </row>
    <row r="3" spans="1:14" ht="12.75" customHeight="1">
      <c r="C3" s="26">
        <v>0</v>
      </c>
      <c r="F3" s="3">
        <v>0</v>
      </c>
      <c r="G3" s="3">
        <f t="shared" si="0"/>
        <v>0</v>
      </c>
      <c r="H3" s="3">
        <f t="shared" si="1"/>
        <v>0</v>
      </c>
      <c r="I3" s="3">
        <f t="shared" ref="I3:I10" si="3">H3*0.0787</f>
        <v>0</v>
      </c>
      <c r="J3" s="3">
        <f t="shared" si="2"/>
        <v>0</v>
      </c>
      <c r="K3" s="3">
        <f t="shared" ref="K3:K10" si="4">C3*6355.44</f>
        <v>0</v>
      </c>
      <c r="L3" s="3">
        <f t="shared" ref="L3:L10" si="5">H3*0.001</f>
        <v>0</v>
      </c>
      <c r="M3" s="3">
        <f t="shared" ref="M3:M10" si="6">H3*0.009</f>
        <v>0</v>
      </c>
      <c r="N3" s="3">
        <f t="shared" ref="N3:N10" si="7">SUM(H3:M3)</f>
        <v>0</v>
      </c>
    </row>
    <row r="4" spans="1:14" ht="12.75" customHeight="1">
      <c r="C4" s="26">
        <v>0</v>
      </c>
      <c r="F4" s="3">
        <v>0</v>
      </c>
      <c r="G4" s="3">
        <f t="shared" si="0"/>
        <v>0</v>
      </c>
      <c r="H4" s="3">
        <f t="shared" si="1"/>
        <v>0</v>
      </c>
      <c r="I4" s="3">
        <f t="shared" si="3"/>
        <v>0</v>
      </c>
      <c r="J4" s="3">
        <f t="shared" si="2"/>
        <v>0</v>
      </c>
      <c r="K4" s="3">
        <f t="shared" si="4"/>
        <v>0</v>
      </c>
      <c r="L4" s="3">
        <f t="shared" si="5"/>
        <v>0</v>
      </c>
      <c r="M4" s="3">
        <f t="shared" si="6"/>
        <v>0</v>
      </c>
      <c r="N4" s="3">
        <f t="shared" si="7"/>
        <v>0</v>
      </c>
    </row>
    <row r="5" spans="1:14" ht="12.75" customHeight="1">
      <c r="C5" s="26">
        <v>0</v>
      </c>
      <c r="F5" s="3">
        <v>0</v>
      </c>
      <c r="G5" s="3">
        <f t="shared" si="0"/>
        <v>0</v>
      </c>
      <c r="H5" s="3">
        <f t="shared" si="1"/>
        <v>0</v>
      </c>
      <c r="I5" s="3">
        <f t="shared" si="3"/>
        <v>0</v>
      </c>
      <c r="J5" s="3">
        <f t="shared" si="2"/>
        <v>0</v>
      </c>
      <c r="K5" s="3">
        <f t="shared" si="4"/>
        <v>0</v>
      </c>
      <c r="L5" s="3">
        <f t="shared" si="5"/>
        <v>0</v>
      </c>
      <c r="M5" s="3">
        <f t="shared" si="6"/>
        <v>0</v>
      </c>
      <c r="N5" s="3">
        <f t="shared" si="7"/>
        <v>0</v>
      </c>
    </row>
    <row r="6" spans="1:14" ht="12.75" customHeight="1">
      <c r="C6" s="26">
        <v>0</v>
      </c>
      <c r="F6" s="3">
        <v>0</v>
      </c>
      <c r="G6" s="3">
        <f t="shared" si="0"/>
        <v>0</v>
      </c>
      <c r="H6" s="3">
        <f t="shared" si="1"/>
        <v>0</v>
      </c>
      <c r="I6" s="3">
        <f t="shared" si="3"/>
        <v>0</v>
      </c>
      <c r="J6" s="3">
        <f t="shared" si="2"/>
        <v>0</v>
      </c>
      <c r="K6" s="3">
        <f t="shared" si="4"/>
        <v>0</v>
      </c>
      <c r="L6" s="3">
        <f t="shared" si="5"/>
        <v>0</v>
      </c>
      <c r="M6" s="3">
        <f t="shared" si="6"/>
        <v>0</v>
      </c>
      <c r="N6" s="3">
        <f t="shared" si="7"/>
        <v>0</v>
      </c>
    </row>
    <row r="7" spans="1:14" ht="12.75" customHeight="1">
      <c r="C7" s="26">
        <v>0</v>
      </c>
      <c r="F7" s="3">
        <v>0</v>
      </c>
      <c r="G7" s="3">
        <f t="shared" si="0"/>
        <v>0</v>
      </c>
      <c r="H7" s="3">
        <f t="shared" si="1"/>
        <v>0</v>
      </c>
      <c r="I7" s="3">
        <f t="shared" si="3"/>
        <v>0</v>
      </c>
      <c r="J7" s="3">
        <f t="shared" si="2"/>
        <v>0</v>
      </c>
      <c r="K7" s="3">
        <f t="shared" si="4"/>
        <v>0</v>
      </c>
      <c r="L7" s="3">
        <f t="shared" si="5"/>
        <v>0</v>
      </c>
      <c r="M7" s="3">
        <f t="shared" si="6"/>
        <v>0</v>
      </c>
      <c r="N7" s="3">
        <f t="shared" si="7"/>
        <v>0</v>
      </c>
    </row>
    <row r="8" spans="1:14" ht="12.75" customHeight="1">
      <c r="C8" s="26">
        <v>0</v>
      </c>
      <c r="F8" s="3">
        <v>0</v>
      </c>
      <c r="G8" s="3">
        <f t="shared" si="0"/>
        <v>0</v>
      </c>
      <c r="H8" s="3">
        <f t="shared" si="1"/>
        <v>0</v>
      </c>
      <c r="I8" s="3">
        <f t="shared" si="3"/>
        <v>0</v>
      </c>
      <c r="J8" s="3">
        <f t="shared" si="2"/>
        <v>0</v>
      </c>
      <c r="K8" s="3">
        <f t="shared" si="4"/>
        <v>0</v>
      </c>
      <c r="L8" s="3">
        <f t="shared" si="5"/>
        <v>0</v>
      </c>
      <c r="M8" s="3">
        <f t="shared" si="6"/>
        <v>0</v>
      </c>
      <c r="N8" s="3">
        <f t="shared" si="7"/>
        <v>0</v>
      </c>
    </row>
    <row r="9" spans="1:14" ht="12.75" customHeight="1">
      <c r="C9" s="26">
        <v>0</v>
      </c>
      <c r="F9" s="3">
        <v>0</v>
      </c>
      <c r="G9" s="3">
        <f t="shared" si="0"/>
        <v>0</v>
      </c>
      <c r="H9" s="3">
        <f t="shared" si="1"/>
        <v>0</v>
      </c>
      <c r="I9" s="3">
        <f t="shared" si="3"/>
        <v>0</v>
      </c>
      <c r="J9" s="3">
        <f t="shared" si="2"/>
        <v>0</v>
      </c>
      <c r="K9" s="3">
        <f t="shared" si="4"/>
        <v>0</v>
      </c>
      <c r="L9" s="3">
        <f t="shared" si="5"/>
        <v>0</v>
      </c>
      <c r="M9" s="3">
        <f t="shared" si="6"/>
        <v>0</v>
      </c>
      <c r="N9" s="3">
        <f t="shared" si="7"/>
        <v>0</v>
      </c>
    </row>
    <row r="10" spans="1:14" ht="12.75" customHeight="1">
      <c r="C10" s="26">
        <v>0</v>
      </c>
      <c r="F10" s="3">
        <v>0</v>
      </c>
      <c r="G10" s="3">
        <f t="shared" si="0"/>
        <v>0</v>
      </c>
      <c r="H10" s="3">
        <f t="shared" si="1"/>
        <v>0</v>
      </c>
      <c r="I10" s="3">
        <f t="shared" si="3"/>
        <v>0</v>
      </c>
      <c r="J10" s="3">
        <f t="shared" si="2"/>
        <v>0</v>
      </c>
      <c r="K10" s="3">
        <f t="shared" si="4"/>
        <v>0</v>
      </c>
      <c r="L10" s="3">
        <f t="shared" si="5"/>
        <v>0</v>
      </c>
      <c r="M10" s="3">
        <f t="shared" si="6"/>
        <v>0</v>
      </c>
      <c r="N10" s="3">
        <f t="shared" si="7"/>
        <v>0</v>
      </c>
    </row>
    <row r="11" spans="1:14" ht="12.75" customHeight="1">
      <c r="A11" s="86" t="s">
        <v>76</v>
      </c>
      <c r="B11" s="87"/>
      <c r="C11" s="87"/>
      <c r="D11" s="87"/>
      <c r="E11" s="87"/>
      <c r="F11" s="88"/>
      <c r="G11" s="88"/>
      <c r="H11" s="88"/>
      <c r="I11" s="88"/>
      <c r="J11" s="3"/>
      <c r="K11" s="3"/>
      <c r="L11" s="3"/>
      <c r="M11" s="3"/>
      <c r="N11" s="3"/>
    </row>
    <row r="12" spans="1:14" ht="12.75" customHeight="1">
      <c r="F12" s="3"/>
      <c r="G12" s="3"/>
      <c r="H12" s="3"/>
      <c r="I12" s="3"/>
      <c r="J12" s="3"/>
      <c r="K12" s="3"/>
      <c r="L12" s="3"/>
      <c r="M12" s="3"/>
      <c r="N12" s="3"/>
    </row>
    <row r="13" spans="1:14" ht="12.75" customHeight="1">
      <c r="F13" s="3"/>
      <c r="G13" s="3"/>
      <c r="H13" s="3"/>
      <c r="I13" s="3"/>
      <c r="J13" s="3"/>
      <c r="K13" s="3"/>
      <c r="L13" s="3"/>
      <c r="M13" s="3"/>
      <c r="N13" s="3"/>
    </row>
    <row r="14" spans="1:14" ht="12.75" customHeight="1">
      <c r="F14" s="3"/>
      <c r="G14" s="3"/>
      <c r="H14" s="3"/>
      <c r="I14" s="3"/>
      <c r="J14" s="3"/>
      <c r="K14" s="3"/>
      <c r="L14" s="3"/>
      <c r="M14" s="3"/>
      <c r="N14" s="3">
        <f>SUM(N2:N13)</f>
        <v>0</v>
      </c>
    </row>
  </sheetData>
  <mergeCells count="1">
    <mergeCell ref="A11:I1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baseColWidth="10" defaultColWidth="17.1640625" defaultRowHeight="12.75" customHeight="1" x14ac:dyDescent="0"/>
  <cols>
    <col min="5" max="5" width="8" customWidth="1"/>
    <col min="6" max="6" width="7.5" customWidth="1"/>
    <col min="7" max="7" width="6.83203125" customWidth="1"/>
    <col min="8" max="8" width="9" customWidth="1"/>
    <col min="9" max="9" width="8.5" customWidth="1"/>
    <col min="10" max="10" width="7.5" customWidth="1"/>
    <col min="11" max="11" width="9.83203125" customWidth="1"/>
    <col min="12" max="12" width="8.83203125" customWidth="1"/>
    <col min="14" max="14" width="7.33203125" customWidth="1"/>
  </cols>
  <sheetData>
    <row r="1" spans="1:15" ht="30" customHeight="1">
      <c r="A1" s="91" t="s">
        <v>77</v>
      </c>
      <c r="B1" s="91"/>
      <c r="C1" s="91"/>
      <c r="D1" s="91"/>
      <c r="E1" s="91"/>
      <c r="F1" s="91"/>
      <c r="G1" s="87"/>
      <c r="H1" s="87"/>
    </row>
    <row r="2" spans="1:15" ht="17">
      <c r="A2" s="92" t="s">
        <v>78</v>
      </c>
      <c r="B2" s="92"/>
      <c r="C2" s="93"/>
      <c r="D2" s="93"/>
      <c r="E2" s="93"/>
      <c r="I2" s="87" t="s">
        <v>79</v>
      </c>
      <c r="J2" s="87"/>
      <c r="K2" s="87"/>
      <c r="L2" s="87"/>
      <c r="M2" s="87"/>
    </row>
    <row r="3" spans="1:15" ht="12.75" customHeight="1">
      <c r="A3" s="54"/>
      <c r="B3" s="54"/>
      <c r="C3" s="54"/>
      <c r="D3" s="54"/>
      <c r="E3" s="94"/>
      <c r="F3" s="94"/>
      <c r="G3" s="95"/>
      <c r="H3" s="95"/>
      <c r="I3" s="54"/>
      <c r="J3" s="54"/>
      <c r="K3" s="54"/>
      <c r="L3" s="54"/>
      <c r="M3" s="54"/>
      <c r="N3" s="54"/>
      <c r="O3" s="54"/>
    </row>
    <row r="4" spans="1:15" ht="56.25" customHeight="1">
      <c r="A4" s="27" t="s">
        <v>80</v>
      </c>
      <c r="B4" s="27" t="s">
        <v>81</v>
      </c>
      <c r="C4" s="27" t="s">
        <v>82</v>
      </c>
      <c r="D4" s="27" t="s">
        <v>83</v>
      </c>
      <c r="E4" s="27" t="s">
        <v>84</v>
      </c>
      <c r="F4" s="27" t="s">
        <v>85</v>
      </c>
      <c r="G4" s="27" t="s">
        <v>86</v>
      </c>
      <c r="H4" s="27" t="s">
        <v>87</v>
      </c>
      <c r="I4" s="27" t="s">
        <v>88</v>
      </c>
      <c r="J4" s="27" t="s">
        <v>89</v>
      </c>
      <c r="K4" s="27" t="s">
        <v>90</v>
      </c>
      <c r="L4" s="27" t="s">
        <v>91</v>
      </c>
      <c r="M4" s="27" t="s">
        <v>92</v>
      </c>
      <c r="N4" s="27" t="s">
        <v>93</v>
      </c>
      <c r="O4" s="27" t="s">
        <v>94</v>
      </c>
    </row>
    <row r="5" spans="1:15" ht="12.75" customHeight="1">
      <c r="A5" s="28"/>
      <c r="B5" s="28"/>
      <c r="C5" s="28"/>
      <c r="D5" s="28"/>
      <c r="E5" s="28">
        <v>1</v>
      </c>
      <c r="F5" s="28">
        <v>1</v>
      </c>
      <c r="G5" s="28"/>
      <c r="H5" s="28">
        <v>2</v>
      </c>
      <c r="I5" s="28">
        <v>4</v>
      </c>
      <c r="J5" s="28">
        <v>20</v>
      </c>
      <c r="K5" s="28">
        <f>(E5*I5)*J5</f>
        <v>80</v>
      </c>
      <c r="L5" s="28">
        <f t="shared" ref="L5:L16" si="0">(F5*I5)*J5</f>
        <v>80</v>
      </c>
      <c r="M5" s="28"/>
      <c r="N5" s="28"/>
      <c r="O5" s="28"/>
    </row>
    <row r="6" spans="1:15" ht="12.75" customHeight="1">
      <c r="A6" s="28"/>
      <c r="B6" s="28"/>
      <c r="C6" s="28"/>
      <c r="D6" s="28"/>
      <c r="E6" s="28"/>
      <c r="F6" s="28"/>
      <c r="G6" s="28"/>
      <c r="H6" s="28"/>
      <c r="I6" s="28"/>
      <c r="J6" s="28"/>
      <c r="K6" s="28">
        <f t="shared" ref="K6:K16" si="1">(E6*I6)*J6</f>
        <v>0</v>
      </c>
      <c r="L6" s="28">
        <f t="shared" si="0"/>
        <v>0</v>
      </c>
      <c r="M6" s="28"/>
      <c r="N6" s="28"/>
      <c r="O6" s="28"/>
    </row>
    <row r="7" spans="1:15" ht="12.75" customHeight="1">
      <c r="A7" s="28"/>
      <c r="B7" s="28"/>
      <c r="C7" s="28"/>
      <c r="D7" s="28"/>
      <c r="E7" s="28"/>
      <c r="F7" s="28"/>
      <c r="G7" s="28"/>
      <c r="H7" s="28"/>
      <c r="I7" s="28"/>
      <c r="J7" s="28"/>
      <c r="K7" s="28">
        <f t="shared" si="1"/>
        <v>0</v>
      </c>
      <c r="L7" s="28">
        <f t="shared" si="0"/>
        <v>0</v>
      </c>
      <c r="M7" s="28"/>
      <c r="N7" s="28"/>
      <c r="O7" s="28"/>
    </row>
    <row r="8" spans="1:15" ht="12.75" customHeight="1">
      <c r="A8" s="28"/>
      <c r="B8" s="28"/>
      <c r="C8" s="28"/>
      <c r="D8" s="28"/>
      <c r="E8" s="28"/>
      <c r="F8" s="28"/>
      <c r="G8" s="28"/>
      <c r="H8" s="28"/>
      <c r="I8" s="28"/>
      <c r="J8" s="28"/>
      <c r="K8" s="28">
        <f t="shared" si="1"/>
        <v>0</v>
      </c>
      <c r="L8" s="28">
        <f t="shared" si="0"/>
        <v>0</v>
      </c>
      <c r="M8" s="28"/>
      <c r="N8" s="28"/>
      <c r="O8" s="28"/>
    </row>
    <row r="9" spans="1:15" ht="12.75" customHeight="1">
      <c r="A9" s="28"/>
      <c r="B9" s="28"/>
      <c r="C9" s="28"/>
      <c r="D9" s="28"/>
      <c r="E9" s="28"/>
      <c r="F9" s="28"/>
      <c r="G9" s="28"/>
      <c r="H9" s="28"/>
      <c r="I9" s="28"/>
      <c r="J9" s="28"/>
      <c r="K9" s="28">
        <f t="shared" si="1"/>
        <v>0</v>
      </c>
      <c r="L9" s="28">
        <f t="shared" si="0"/>
        <v>0</v>
      </c>
      <c r="M9" s="28"/>
      <c r="N9" s="28"/>
      <c r="O9" s="28"/>
    </row>
    <row r="10" spans="1:15" ht="12.75" customHeight="1">
      <c r="A10" s="28"/>
      <c r="B10" s="28"/>
      <c r="C10" s="28"/>
      <c r="D10" s="28"/>
      <c r="E10" s="28"/>
      <c r="F10" s="28"/>
      <c r="G10" s="28"/>
      <c r="H10" s="28"/>
      <c r="I10" s="28"/>
      <c r="J10" s="28"/>
      <c r="K10" s="28">
        <f t="shared" si="1"/>
        <v>0</v>
      </c>
      <c r="L10" s="28">
        <f t="shared" si="0"/>
        <v>0</v>
      </c>
      <c r="M10" s="28"/>
      <c r="N10" s="28"/>
      <c r="O10" s="28"/>
    </row>
    <row r="11" spans="1:15" ht="12.75" customHeight="1">
      <c r="A11" s="28"/>
      <c r="B11" s="28"/>
      <c r="C11" s="28"/>
      <c r="D11" s="28"/>
      <c r="E11" s="28"/>
      <c r="F11" s="28"/>
      <c r="G11" s="28"/>
      <c r="H11" s="28"/>
      <c r="I11" s="28"/>
      <c r="J11" s="28"/>
      <c r="K11" s="28">
        <f t="shared" si="1"/>
        <v>0</v>
      </c>
      <c r="L11" s="28">
        <f t="shared" si="0"/>
        <v>0</v>
      </c>
      <c r="M11" s="28"/>
      <c r="N11" s="28"/>
      <c r="O11" s="28"/>
    </row>
    <row r="12" spans="1:15" ht="12.75" customHeight="1">
      <c r="A12" s="28"/>
      <c r="B12" s="28"/>
      <c r="C12" s="28"/>
      <c r="D12" s="28"/>
      <c r="E12" s="28"/>
      <c r="F12" s="28"/>
      <c r="G12" s="28"/>
      <c r="H12" s="28"/>
      <c r="I12" s="28"/>
      <c r="J12" s="28"/>
      <c r="K12" s="28">
        <f t="shared" si="1"/>
        <v>0</v>
      </c>
      <c r="L12" s="28">
        <f t="shared" si="0"/>
        <v>0</v>
      </c>
      <c r="M12" s="28"/>
      <c r="N12" s="28"/>
      <c r="O12" s="28"/>
    </row>
    <row r="13" spans="1:15" ht="12.75" customHeight="1">
      <c r="A13" s="28"/>
      <c r="B13" s="28"/>
      <c r="C13" s="28"/>
      <c r="D13" s="28"/>
      <c r="E13" s="28"/>
      <c r="F13" s="28"/>
      <c r="G13" s="28"/>
      <c r="H13" s="28"/>
      <c r="I13" s="28"/>
      <c r="J13" s="28"/>
      <c r="K13" s="28">
        <f t="shared" si="1"/>
        <v>0</v>
      </c>
      <c r="L13" s="28">
        <f t="shared" si="0"/>
        <v>0</v>
      </c>
      <c r="M13" s="28"/>
      <c r="N13" s="28"/>
      <c r="O13" s="28"/>
    </row>
    <row r="14" spans="1:15" ht="12.75" customHeight="1">
      <c r="A14" s="28"/>
      <c r="B14" s="28"/>
      <c r="C14" s="28"/>
      <c r="D14" s="28"/>
      <c r="E14" s="28"/>
      <c r="F14" s="28"/>
      <c r="G14" s="28"/>
      <c r="H14" s="28"/>
      <c r="I14" s="28"/>
      <c r="J14" s="28"/>
      <c r="K14" s="28">
        <f t="shared" si="1"/>
        <v>0</v>
      </c>
      <c r="L14" s="28">
        <f t="shared" si="0"/>
        <v>0</v>
      </c>
      <c r="M14" s="28"/>
      <c r="N14" s="28"/>
      <c r="O14" s="28"/>
    </row>
    <row r="15" spans="1:15" ht="12.75" customHeight="1">
      <c r="A15" s="28"/>
      <c r="B15" s="28"/>
      <c r="C15" s="28"/>
      <c r="D15" s="28"/>
      <c r="E15" s="28"/>
      <c r="F15" s="28"/>
      <c r="G15" s="28"/>
      <c r="H15" s="28"/>
      <c r="I15" s="28"/>
      <c r="J15" s="28"/>
      <c r="K15" s="28">
        <f t="shared" si="1"/>
        <v>0</v>
      </c>
      <c r="L15" s="28">
        <f t="shared" si="0"/>
        <v>0</v>
      </c>
      <c r="M15" s="28"/>
      <c r="N15" s="28"/>
      <c r="O15" s="28"/>
    </row>
    <row r="16" spans="1:15" ht="12.75" customHeight="1">
      <c r="A16" s="28"/>
      <c r="B16" s="28"/>
      <c r="C16" s="28"/>
      <c r="D16" s="28"/>
      <c r="E16" s="28"/>
      <c r="F16" s="28"/>
      <c r="G16" s="28"/>
      <c r="H16" s="28"/>
      <c r="I16" s="28"/>
      <c r="J16" s="28"/>
      <c r="K16" s="28">
        <f t="shared" si="1"/>
        <v>0</v>
      </c>
      <c r="L16" s="28">
        <f t="shared" si="0"/>
        <v>0</v>
      </c>
      <c r="M16" s="28"/>
      <c r="N16" s="28"/>
      <c r="O16" s="28"/>
    </row>
    <row r="17" spans="1:15" ht="17">
      <c r="A17" s="28"/>
      <c r="B17" s="28"/>
      <c r="C17" s="28"/>
      <c r="D17" s="28"/>
      <c r="E17" s="28"/>
      <c r="F17" s="28"/>
      <c r="G17" s="28"/>
      <c r="H17" s="28"/>
      <c r="I17" s="28"/>
      <c r="J17" s="29" t="s">
        <v>75</v>
      </c>
      <c r="K17" s="30">
        <f>SUM(K5:K16)</f>
        <v>80</v>
      </c>
      <c r="L17" s="30">
        <f>SUM(L5:L16)</f>
        <v>80</v>
      </c>
      <c r="M17" s="28"/>
      <c r="N17" s="28"/>
      <c r="O17" s="28"/>
    </row>
    <row r="18" spans="1:15" ht="17">
      <c r="A18" s="52"/>
      <c r="B18" s="89" t="s">
        <v>95</v>
      </c>
      <c r="C18" s="89"/>
      <c r="D18" s="89"/>
      <c r="E18" s="89"/>
      <c r="F18" s="89"/>
      <c r="G18" s="89"/>
      <c r="H18" s="89"/>
      <c r="I18" s="90"/>
      <c r="J18" s="90"/>
      <c r="K18" s="52"/>
      <c r="L18" s="52"/>
      <c r="M18" s="52"/>
      <c r="N18" s="52"/>
      <c r="O18" s="52"/>
    </row>
  </sheetData>
  <mergeCells count="6">
    <mergeCell ref="B18:J18"/>
    <mergeCell ref="A1:H1"/>
    <mergeCell ref="A2:B2"/>
    <mergeCell ref="C2:E2"/>
    <mergeCell ref="I2:M2"/>
    <mergeCell ref="E3:H3"/>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baseColWidth="10" defaultColWidth="17.1640625" defaultRowHeight="12.75" customHeight="1" x14ac:dyDescent="0"/>
  <cols>
    <col min="5" max="5" width="8" customWidth="1"/>
    <col min="6" max="6" width="6.5" customWidth="1"/>
    <col min="7" max="7" width="7.5" customWidth="1"/>
    <col min="8" max="8" width="9.83203125" customWidth="1"/>
    <col min="9" max="9" width="7.83203125" customWidth="1"/>
    <col min="10" max="10" width="9.5" customWidth="1"/>
    <col min="14" max="14" width="7.83203125" customWidth="1"/>
  </cols>
  <sheetData>
    <row r="1" spans="1:15" ht="28.5" customHeight="1">
      <c r="A1" s="91" t="s">
        <v>96</v>
      </c>
      <c r="B1" s="91"/>
      <c r="C1" s="91"/>
      <c r="D1" s="91"/>
      <c r="E1" s="91"/>
      <c r="F1" s="91"/>
    </row>
    <row r="2" spans="1:15" ht="17">
      <c r="A2" s="92" t="s">
        <v>78</v>
      </c>
      <c r="B2" s="92"/>
      <c r="C2" s="93"/>
      <c r="D2" s="93"/>
      <c r="E2" s="93"/>
      <c r="I2" s="87" t="s">
        <v>79</v>
      </c>
      <c r="J2" s="87"/>
      <c r="K2" s="87"/>
      <c r="L2" s="87"/>
      <c r="M2" s="87"/>
    </row>
    <row r="3" spans="1:15" ht="12.75" customHeight="1">
      <c r="A3" s="54"/>
      <c r="B3" s="54"/>
      <c r="C3" s="54"/>
      <c r="D3" s="54"/>
      <c r="E3" s="96" t="s">
        <v>97</v>
      </c>
      <c r="F3" s="96"/>
      <c r="G3" s="96"/>
      <c r="H3" s="96"/>
      <c r="I3" s="54"/>
      <c r="J3" s="54"/>
      <c r="K3" s="54"/>
      <c r="L3" s="54"/>
      <c r="M3" s="54"/>
      <c r="N3" s="54"/>
      <c r="O3" s="54"/>
    </row>
    <row r="4" spans="1:15" ht="49.5" customHeight="1">
      <c r="A4" s="27" t="s">
        <v>80</v>
      </c>
      <c r="B4" s="27" t="s">
        <v>81</v>
      </c>
      <c r="C4" s="27" t="s">
        <v>82</v>
      </c>
      <c r="D4" s="27" t="s">
        <v>83</v>
      </c>
      <c r="E4" s="27" t="s">
        <v>84</v>
      </c>
      <c r="F4" s="27" t="s">
        <v>85</v>
      </c>
      <c r="G4" s="27" t="s">
        <v>86</v>
      </c>
      <c r="H4" s="27" t="s">
        <v>87</v>
      </c>
      <c r="I4" s="27" t="s">
        <v>88</v>
      </c>
      <c r="J4" s="27" t="s">
        <v>89</v>
      </c>
      <c r="K4" s="27" t="s">
        <v>90</v>
      </c>
      <c r="L4" s="27" t="s">
        <v>91</v>
      </c>
      <c r="M4" s="27" t="s">
        <v>92</v>
      </c>
      <c r="N4" s="27" t="s">
        <v>93</v>
      </c>
      <c r="O4" s="27" t="s">
        <v>94</v>
      </c>
    </row>
    <row r="5" spans="1:15" ht="12.75" customHeight="1">
      <c r="A5" s="28"/>
      <c r="B5" s="28"/>
      <c r="C5" s="28"/>
      <c r="D5" s="28"/>
      <c r="E5" s="28">
        <v>1</v>
      </c>
      <c r="F5" s="28">
        <v>1</v>
      </c>
      <c r="G5" s="28"/>
      <c r="H5" s="28">
        <v>2</v>
      </c>
      <c r="I5" s="28">
        <v>4</v>
      </c>
      <c r="J5" s="28">
        <v>20</v>
      </c>
      <c r="K5" s="28">
        <f>(E5*I5)*J5</f>
        <v>80</v>
      </c>
      <c r="L5" s="28">
        <f t="shared" ref="L5:L16" si="0">(F5*I5)*J5</f>
        <v>80</v>
      </c>
      <c r="M5" s="28"/>
      <c r="N5" s="28"/>
      <c r="O5" s="28"/>
    </row>
    <row r="6" spans="1:15" ht="12.75" customHeight="1">
      <c r="A6" s="28"/>
      <c r="B6" s="28"/>
      <c r="C6" s="28"/>
      <c r="D6" s="28"/>
      <c r="E6" s="28"/>
      <c r="F6" s="28"/>
      <c r="G6" s="28"/>
      <c r="H6" s="28"/>
      <c r="I6" s="28"/>
      <c r="J6" s="28"/>
      <c r="K6" s="28">
        <f t="shared" ref="K6:K16" si="1">(E6*I6)*J6</f>
        <v>0</v>
      </c>
      <c r="L6" s="28">
        <f t="shared" si="0"/>
        <v>0</v>
      </c>
      <c r="M6" s="28"/>
      <c r="N6" s="28"/>
      <c r="O6" s="28"/>
    </row>
    <row r="7" spans="1:15" ht="12.75" customHeight="1">
      <c r="A7" s="28"/>
      <c r="B7" s="28"/>
      <c r="C7" s="28"/>
      <c r="D7" s="28"/>
      <c r="E7" s="28"/>
      <c r="F7" s="28"/>
      <c r="G7" s="28"/>
      <c r="H7" s="28"/>
      <c r="I7" s="28"/>
      <c r="J7" s="28"/>
      <c r="K7" s="28">
        <f t="shared" si="1"/>
        <v>0</v>
      </c>
      <c r="L7" s="28">
        <f t="shared" si="0"/>
        <v>0</v>
      </c>
      <c r="M7" s="28"/>
      <c r="N7" s="28"/>
      <c r="O7" s="28"/>
    </row>
    <row r="8" spans="1:15" ht="12.75" customHeight="1">
      <c r="A8" s="28"/>
      <c r="B8" s="28"/>
      <c r="C8" s="28"/>
      <c r="D8" s="28"/>
      <c r="E8" s="28"/>
      <c r="F8" s="28"/>
      <c r="G8" s="28"/>
      <c r="H8" s="28"/>
      <c r="I8" s="28"/>
      <c r="J8" s="28"/>
      <c r="K8" s="28">
        <f t="shared" si="1"/>
        <v>0</v>
      </c>
      <c r="L8" s="28">
        <f t="shared" si="0"/>
        <v>0</v>
      </c>
      <c r="M8" s="28"/>
      <c r="N8" s="28"/>
      <c r="O8" s="28"/>
    </row>
    <row r="9" spans="1:15" ht="12.75" customHeight="1">
      <c r="A9" s="28"/>
      <c r="B9" s="28"/>
      <c r="C9" s="28"/>
      <c r="D9" s="28"/>
      <c r="E9" s="28"/>
      <c r="F9" s="28"/>
      <c r="G9" s="28"/>
      <c r="H9" s="28"/>
      <c r="I9" s="28"/>
      <c r="J9" s="28"/>
      <c r="K9" s="28">
        <f t="shared" si="1"/>
        <v>0</v>
      </c>
      <c r="L9" s="28">
        <f t="shared" si="0"/>
        <v>0</v>
      </c>
      <c r="M9" s="28"/>
      <c r="N9" s="28"/>
      <c r="O9" s="28"/>
    </row>
    <row r="10" spans="1:15" ht="12.75" customHeight="1">
      <c r="A10" s="28"/>
      <c r="B10" s="28"/>
      <c r="C10" s="28"/>
      <c r="D10" s="28"/>
      <c r="E10" s="28"/>
      <c r="F10" s="28"/>
      <c r="G10" s="28"/>
      <c r="H10" s="28"/>
      <c r="I10" s="28"/>
      <c r="J10" s="28"/>
      <c r="K10" s="28">
        <f t="shared" si="1"/>
        <v>0</v>
      </c>
      <c r="L10" s="28">
        <f t="shared" si="0"/>
        <v>0</v>
      </c>
      <c r="M10" s="28"/>
      <c r="N10" s="28"/>
      <c r="O10" s="28"/>
    </row>
    <row r="11" spans="1:15" ht="12.75" customHeight="1">
      <c r="A11" s="28"/>
      <c r="B11" s="28"/>
      <c r="C11" s="28"/>
      <c r="D11" s="28"/>
      <c r="E11" s="28"/>
      <c r="F11" s="28"/>
      <c r="G11" s="28"/>
      <c r="H11" s="28"/>
      <c r="I11" s="28"/>
      <c r="J11" s="28"/>
      <c r="K11" s="28">
        <f t="shared" si="1"/>
        <v>0</v>
      </c>
      <c r="L11" s="28">
        <f t="shared" si="0"/>
        <v>0</v>
      </c>
      <c r="M11" s="28"/>
      <c r="N11" s="28"/>
      <c r="O11" s="28"/>
    </row>
    <row r="12" spans="1:15" ht="12.75" customHeight="1">
      <c r="A12" s="28"/>
      <c r="B12" s="28"/>
      <c r="C12" s="28"/>
      <c r="D12" s="28"/>
      <c r="E12" s="28"/>
      <c r="F12" s="28"/>
      <c r="G12" s="28"/>
      <c r="H12" s="28"/>
      <c r="I12" s="28"/>
      <c r="J12" s="28"/>
      <c r="K12" s="28">
        <f t="shared" si="1"/>
        <v>0</v>
      </c>
      <c r="L12" s="28">
        <f t="shared" si="0"/>
        <v>0</v>
      </c>
      <c r="M12" s="28"/>
      <c r="N12" s="28"/>
      <c r="O12" s="28"/>
    </row>
    <row r="13" spans="1:15" ht="12.75" customHeight="1">
      <c r="A13" s="28"/>
      <c r="B13" s="28"/>
      <c r="C13" s="28"/>
      <c r="D13" s="28"/>
      <c r="E13" s="28"/>
      <c r="F13" s="28"/>
      <c r="G13" s="28"/>
      <c r="H13" s="28"/>
      <c r="I13" s="28"/>
      <c r="J13" s="28"/>
      <c r="K13" s="28">
        <f t="shared" si="1"/>
        <v>0</v>
      </c>
      <c r="L13" s="28">
        <f t="shared" si="0"/>
        <v>0</v>
      </c>
      <c r="M13" s="28"/>
      <c r="N13" s="28"/>
      <c r="O13" s="28"/>
    </row>
    <row r="14" spans="1:15" ht="12.75" customHeight="1">
      <c r="A14" s="28"/>
      <c r="B14" s="28"/>
      <c r="C14" s="28"/>
      <c r="D14" s="28"/>
      <c r="E14" s="28"/>
      <c r="F14" s="28"/>
      <c r="G14" s="28"/>
      <c r="H14" s="28"/>
      <c r="I14" s="28"/>
      <c r="J14" s="28"/>
      <c r="K14" s="28">
        <f t="shared" si="1"/>
        <v>0</v>
      </c>
      <c r="L14" s="28">
        <f t="shared" si="0"/>
        <v>0</v>
      </c>
      <c r="M14" s="28"/>
      <c r="N14" s="28"/>
      <c r="O14" s="28"/>
    </row>
    <row r="15" spans="1:15" ht="12.75" customHeight="1">
      <c r="A15" s="28"/>
      <c r="B15" s="28"/>
      <c r="C15" s="28"/>
      <c r="D15" s="28"/>
      <c r="E15" s="28"/>
      <c r="F15" s="28"/>
      <c r="G15" s="28"/>
      <c r="H15" s="28"/>
      <c r="I15" s="28"/>
      <c r="J15" s="28"/>
      <c r="K15" s="28">
        <f t="shared" si="1"/>
        <v>0</v>
      </c>
      <c r="L15" s="28">
        <f t="shared" si="0"/>
        <v>0</v>
      </c>
      <c r="M15" s="28"/>
      <c r="N15" s="28"/>
      <c r="O15" s="28"/>
    </row>
    <row r="16" spans="1:15" ht="12.75" customHeight="1">
      <c r="A16" s="28"/>
      <c r="B16" s="28"/>
      <c r="C16" s="28"/>
      <c r="D16" s="28"/>
      <c r="E16" s="28"/>
      <c r="F16" s="28"/>
      <c r="G16" s="28"/>
      <c r="H16" s="28"/>
      <c r="I16" s="28"/>
      <c r="J16" s="28"/>
      <c r="K16" s="28">
        <f t="shared" si="1"/>
        <v>0</v>
      </c>
      <c r="L16" s="28">
        <f t="shared" si="0"/>
        <v>0</v>
      </c>
      <c r="M16" s="28"/>
      <c r="N16" s="28"/>
      <c r="O16" s="28"/>
    </row>
    <row r="17" spans="1:15" ht="17">
      <c r="A17" s="28"/>
      <c r="B17" s="28"/>
      <c r="C17" s="28"/>
      <c r="D17" s="28"/>
      <c r="E17" s="28"/>
      <c r="F17" s="28"/>
      <c r="G17" s="28"/>
      <c r="H17" s="28"/>
      <c r="I17" s="28"/>
      <c r="J17" s="29" t="s">
        <v>75</v>
      </c>
      <c r="K17" s="30">
        <f>SUM(K5:K16)</f>
        <v>80</v>
      </c>
      <c r="L17" s="30">
        <f>SUM(L5:L16)</f>
        <v>80</v>
      </c>
      <c r="M17" s="28"/>
      <c r="N17" s="28"/>
      <c r="O17" s="28"/>
    </row>
    <row r="18" spans="1:15" ht="17">
      <c r="A18" s="52"/>
      <c r="B18" s="89" t="s">
        <v>98</v>
      </c>
      <c r="C18" s="89"/>
      <c r="D18" s="89"/>
      <c r="E18" s="89"/>
      <c r="F18" s="89"/>
      <c r="G18" s="89"/>
      <c r="H18" s="89"/>
      <c r="I18" s="90"/>
      <c r="J18" s="90"/>
      <c r="K18" s="52"/>
      <c r="L18" s="52"/>
      <c r="M18" s="52"/>
      <c r="N18" s="52"/>
      <c r="O18" s="52"/>
    </row>
  </sheetData>
  <mergeCells count="6">
    <mergeCell ref="B18:J18"/>
    <mergeCell ref="A1:F1"/>
    <mergeCell ref="A2:B2"/>
    <mergeCell ref="C2:E2"/>
    <mergeCell ref="I2:M2"/>
    <mergeCell ref="E3:H3"/>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baseColWidth="10" defaultColWidth="17.1640625" defaultRowHeight="12.75" customHeight="1" x14ac:dyDescent="0"/>
  <cols>
    <col min="2" max="2" width="14.33203125" customWidth="1"/>
    <col min="5" max="5" width="9" customWidth="1"/>
    <col min="6" max="6" width="8" customWidth="1"/>
    <col min="7" max="7" width="8.6640625" customWidth="1"/>
    <col min="8" max="8" width="9" customWidth="1"/>
    <col min="9" max="9" width="8.5" customWidth="1"/>
    <col min="10" max="10" width="8.6640625" customWidth="1"/>
    <col min="11" max="11" width="11" customWidth="1"/>
    <col min="12" max="12" width="11.5" customWidth="1"/>
    <col min="13" max="13" width="13.33203125" customWidth="1"/>
    <col min="14" max="14" width="6.1640625" customWidth="1"/>
  </cols>
  <sheetData>
    <row r="1" spans="1:15" ht="29.25" customHeight="1">
      <c r="A1" s="91" t="s">
        <v>96</v>
      </c>
      <c r="B1" s="91"/>
      <c r="C1" s="91"/>
      <c r="D1" s="91"/>
      <c r="E1" s="91"/>
      <c r="F1" s="91"/>
    </row>
    <row r="2" spans="1:15" ht="17">
      <c r="A2" s="92" t="s">
        <v>78</v>
      </c>
      <c r="B2" s="92"/>
      <c r="C2" s="93"/>
      <c r="D2" s="93"/>
      <c r="E2" s="93"/>
      <c r="I2" s="87" t="s">
        <v>79</v>
      </c>
      <c r="J2" s="87"/>
      <c r="K2" s="87"/>
      <c r="L2" s="87"/>
      <c r="M2" s="87"/>
    </row>
    <row r="3" spans="1:15" ht="12.75" customHeight="1">
      <c r="A3" s="54"/>
      <c r="B3" s="54"/>
      <c r="C3" s="54"/>
      <c r="D3" s="54"/>
      <c r="E3" s="96" t="s">
        <v>99</v>
      </c>
      <c r="F3" s="96"/>
      <c r="G3" s="97"/>
      <c r="H3" s="97"/>
      <c r="I3" s="54"/>
      <c r="J3" s="54"/>
      <c r="K3" s="54"/>
      <c r="L3" s="54"/>
      <c r="M3" s="54"/>
      <c r="N3" s="54"/>
      <c r="O3" s="54"/>
    </row>
    <row r="4" spans="1:15" ht="51" customHeight="1">
      <c r="A4" s="27" t="s">
        <v>80</v>
      </c>
      <c r="B4" s="27" t="s">
        <v>81</v>
      </c>
      <c r="C4" s="27" t="s">
        <v>82</v>
      </c>
      <c r="D4" s="27" t="s">
        <v>83</v>
      </c>
      <c r="E4" s="27" t="s">
        <v>84</v>
      </c>
      <c r="F4" s="27" t="s">
        <v>85</v>
      </c>
      <c r="G4" s="27" t="s">
        <v>86</v>
      </c>
      <c r="H4" s="27" t="s">
        <v>87</v>
      </c>
      <c r="I4" s="27" t="s">
        <v>88</v>
      </c>
      <c r="J4" s="27" t="s">
        <v>89</v>
      </c>
      <c r="K4" s="27" t="s">
        <v>90</v>
      </c>
      <c r="L4" s="27" t="s">
        <v>91</v>
      </c>
      <c r="M4" s="27" t="s">
        <v>92</v>
      </c>
      <c r="N4" s="27" t="s">
        <v>93</v>
      </c>
      <c r="O4" s="27" t="s">
        <v>94</v>
      </c>
    </row>
    <row r="5" spans="1:15" ht="12.75" customHeight="1">
      <c r="A5" s="28"/>
      <c r="B5" s="28"/>
      <c r="C5" s="28"/>
      <c r="D5" s="28"/>
      <c r="E5" s="28">
        <v>1</v>
      </c>
      <c r="F5" s="28">
        <v>1</v>
      </c>
      <c r="G5" s="28"/>
      <c r="H5" s="28">
        <v>2</v>
      </c>
      <c r="I5" s="28">
        <v>4</v>
      </c>
      <c r="J5" s="28">
        <v>20</v>
      </c>
      <c r="K5" s="28">
        <f>(E5*I5)*J5</f>
        <v>80</v>
      </c>
      <c r="L5" s="28">
        <f t="shared" ref="L5:L16" si="0">(F5*I5)*J5</f>
        <v>80</v>
      </c>
      <c r="M5" s="28"/>
      <c r="N5" s="28"/>
      <c r="O5" s="28"/>
    </row>
    <row r="6" spans="1:15" ht="12.75" customHeight="1">
      <c r="A6" s="28"/>
      <c r="B6" s="28"/>
      <c r="C6" s="28"/>
      <c r="D6" s="28"/>
      <c r="E6" s="28"/>
      <c r="F6" s="28"/>
      <c r="G6" s="28"/>
      <c r="H6" s="28"/>
      <c r="I6" s="28"/>
      <c r="J6" s="28"/>
      <c r="K6" s="28">
        <f t="shared" ref="K6:K16" si="1">(E6*I6)*J6</f>
        <v>0</v>
      </c>
      <c r="L6" s="28">
        <f t="shared" si="0"/>
        <v>0</v>
      </c>
      <c r="M6" s="28"/>
      <c r="N6" s="28"/>
      <c r="O6" s="28"/>
    </row>
    <row r="7" spans="1:15" ht="12.75" customHeight="1">
      <c r="A7" s="28"/>
      <c r="B7" s="28"/>
      <c r="C7" s="28"/>
      <c r="D7" s="28"/>
      <c r="E7" s="28"/>
      <c r="F7" s="28"/>
      <c r="G7" s="28"/>
      <c r="H7" s="28"/>
      <c r="I7" s="28"/>
      <c r="J7" s="28"/>
      <c r="K7" s="28">
        <f t="shared" si="1"/>
        <v>0</v>
      </c>
      <c r="L7" s="28">
        <f t="shared" si="0"/>
        <v>0</v>
      </c>
      <c r="M7" s="28"/>
      <c r="N7" s="28"/>
      <c r="O7" s="28"/>
    </row>
    <row r="8" spans="1:15" ht="12.75" customHeight="1">
      <c r="A8" s="28"/>
      <c r="B8" s="28"/>
      <c r="C8" s="28"/>
      <c r="D8" s="28"/>
      <c r="E8" s="28"/>
      <c r="F8" s="28"/>
      <c r="G8" s="28"/>
      <c r="H8" s="28"/>
      <c r="I8" s="28"/>
      <c r="J8" s="28"/>
      <c r="K8" s="28">
        <f t="shared" si="1"/>
        <v>0</v>
      </c>
      <c r="L8" s="28">
        <f t="shared" si="0"/>
        <v>0</v>
      </c>
      <c r="M8" s="28"/>
      <c r="N8" s="28"/>
      <c r="O8" s="28"/>
    </row>
    <row r="9" spans="1:15" ht="12.75" customHeight="1">
      <c r="A9" s="28"/>
      <c r="B9" s="28"/>
      <c r="C9" s="28"/>
      <c r="D9" s="28"/>
      <c r="E9" s="28"/>
      <c r="F9" s="28"/>
      <c r="G9" s="28"/>
      <c r="H9" s="28"/>
      <c r="I9" s="28"/>
      <c r="J9" s="28"/>
      <c r="K9" s="28">
        <f t="shared" si="1"/>
        <v>0</v>
      </c>
      <c r="L9" s="28">
        <f t="shared" si="0"/>
        <v>0</v>
      </c>
      <c r="M9" s="28"/>
      <c r="N9" s="28"/>
      <c r="O9" s="28"/>
    </row>
    <row r="10" spans="1:15" ht="12.75" customHeight="1">
      <c r="A10" s="28"/>
      <c r="B10" s="28"/>
      <c r="C10" s="28"/>
      <c r="D10" s="28"/>
      <c r="E10" s="28"/>
      <c r="F10" s="28"/>
      <c r="G10" s="28"/>
      <c r="H10" s="28"/>
      <c r="I10" s="28"/>
      <c r="J10" s="28"/>
      <c r="K10" s="28">
        <f t="shared" si="1"/>
        <v>0</v>
      </c>
      <c r="L10" s="28">
        <f t="shared" si="0"/>
        <v>0</v>
      </c>
      <c r="M10" s="28"/>
      <c r="N10" s="28"/>
      <c r="O10" s="28"/>
    </row>
    <row r="11" spans="1:15" ht="12.75" customHeight="1">
      <c r="A11" s="28"/>
      <c r="B11" s="28"/>
      <c r="C11" s="28"/>
      <c r="D11" s="28"/>
      <c r="E11" s="28"/>
      <c r="F11" s="28"/>
      <c r="G11" s="28"/>
      <c r="H11" s="28"/>
      <c r="I11" s="28"/>
      <c r="J11" s="28"/>
      <c r="K11" s="28">
        <f t="shared" si="1"/>
        <v>0</v>
      </c>
      <c r="L11" s="28">
        <f t="shared" si="0"/>
        <v>0</v>
      </c>
      <c r="M11" s="28"/>
      <c r="N11" s="28"/>
      <c r="O11" s="28"/>
    </row>
    <row r="12" spans="1:15" ht="12.75" customHeight="1">
      <c r="A12" s="28"/>
      <c r="B12" s="28"/>
      <c r="C12" s="28"/>
      <c r="D12" s="28"/>
      <c r="E12" s="28"/>
      <c r="F12" s="28"/>
      <c r="G12" s="28"/>
      <c r="H12" s="28"/>
      <c r="I12" s="28"/>
      <c r="J12" s="28"/>
      <c r="K12" s="28">
        <f t="shared" si="1"/>
        <v>0</v>
      </c>
      <c r="L12" s="28">
        <f t="shared" si="0"/>
        <v>0</v>
      </c>
      <c r="M12" s="28"/>
      <c r="N12" s="28"/>
      <c r="O12" s="28"/>
    </row>
    <row r="13" spans="1:15" ht="12.75" customHeight="1">
      <c r="A13" s="28"/>
      <c r="B13" s="28"/>
      <c r="C13" s="28"/>
      <c r="D13" s="28"/>
      <c r="E13" s="28"/>
      <c r="F13" s="28"/>
      <c r="G13" s="28"/>
      <c r="H13" s="28"/>
      <c r="I13" s="28"/>
      <c r="J13" s="28"/>
      <c r="K13" s="28">
        <f t="shared" si="1"/>
        <v>0</v>
      </c>
      <c r="L13" s="28">
        <f t="shared" si="0"/>
        <v>0</v>
      </c>
      <c r="M13" s="28"/>
      <c r="N13" s="28"/>
      <c r="O13" s="28"/>
    </row>
    <row r="14" spans="1:15" ht="12.75" customHeight="1">
      <c r="A14" s="28"/>
      <c r="B14" s="28"/>
      <c r="C14" s="28"/>
      <c r="D14" s="28"/>
      <c r="E14" s="28"/>
      <c r="F14" s="28"/>
      <c r="G14" s="28"/>
      <c r="H14" s="28"/>
      <c r="I14" s="28"/>
      <c r="J14" s="28"/>
      <c r="K14" s="28">
        <f t="shared" si="1"/>
        <v>0</v>
      </c>
      <c r="L14" s="28">
        <f t="shared" si="0"/>
        <v>0</v>
      </c>
      <c r="M14" s="28"/>
      <c r="N14" s="28"/>
      <c r="O14" s="28"/>
    </row>
    <row r="15" spans="1:15" ht="12.75" customHeight="1">
      <c r="A15" s="28"/>
      <c r="B15" s="28"/>
      <c r="C15" s="28"/>
      <c r="D15" s="28"/>
      <c r="E15" s="28"/>
      <c r="F15" s="28"/>
      <c r="G15" s="28"/>
      <c r="H15" s="28"/>
      <c r="I15" s="28"/>
      <c r="J15" s="28"/>
      <c r="K15" s="28">
        <f t="shared" si="1"/>
        <v>0</v>
      </c>
      <c r="L15" s="28">
        <f t="shared" si="0"/>
        <v>0</v>
      </c>
      <c r="M15" s="28"/>
      <c r="N15" s="28"/>
      <c r="O15" s="28"/>
    </row>
    <row r="16" spans="1:15" ht="12.75" customHeight="1">
      <c r="A16" s="28"/>
      <c r="B16" s="28"/>
      <c r="C16" s="28"/>
      <c r="D16" s="28"/>
      <c r="E16" s="28"/>
      <c r="F16" s="28"/>
      <c r="G16" s="28"/>
      <c r="H16" s="28"/>
      <c r="I16" s="28"/>
      <c r="J16" s="28"/>
      <c r="K16" s="28">
        <f t="shared" si="1"/>
        <v>0</v>
      </c>
      <c r="L16" s="28">
        <f t="shared" si="0"/>
        <v>0</v>
      </c>
      <c r="M16" s="28"/>
      <c r="N16" s="28"/>
      <c r="O16" s="28"/>
    </row>
    <row r="17" spans="1:15" ht="17">
      <c r="A17" s="28"/>
      <c r="B17" s="28"/>
      <c r="C17" s="28"/>
      <c r="D17" s="28"/>
      <c r="E17" s="28"/>
      <c r="F17" s="28"/>
      <c r="G17" s="28"/>
      <c r="H17" s="28"/>
      <c r="I17" s="28"/>
      <c r="J17" s="29" t="s">
        <v>75</v>
      </c>
      <c r="K17" s="30">
        <f>SUM(K5:K16)</f>
        <v>80</v>
      </c>
      <c r="L17" s="30">
        <f>SUM(L5:L16)</f>
        <v>80</v>
      </c>
      <c r="M17" s="28"/>
      <c r="N17" s="28"/>
      <c r="O17" s="28"/>
    </row>
    <row r="18" spans="1:15" ht="17">
      <c r="A18" s="52"/>
      <c r="B18" s="89" t="s">
        <v>98</v>
      </c>
      <c r="C18" s="89"/>
      <c r="D18" s="89"/>
      <c r="E18" s="89"/>
      <c r="F18" s="89"/>
      <c r="G18" s="89"/>
      <c r="H18" s="89"/>
      <c r="I18" s="90"/>
      <c r="J18" s="90"/>
      <c r="K18" s="52"/>
      <c r="L18" s="52"/>
      <c r="M18" s="52"/>
      <c r="N18" s="52"/>
      <c r="O18" s="52"/>
    </row>
  </sheetData>
  <mergeCells count="6">
    <mergeCell ref="B18:J18"/>
    <mergeCell ref="A1:F1"/>
    <mergeCell ref="A2:B2"/>
    <mergeCell ref="C2:E2"/>
    <mergeCell ref="I2:M2"/>
    <mergeCell ref="E3:H3"/>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ColWidth="17.1640625" defaultRowHeight="12.75" customHeight="1" x14ac:dyDescent="0"/>
  <sheetData>
    <row r="1" spans="1:7" ht="28.5" customHeight="1">
      <c r="A1" s="91" t="s">
        <v>100</v>
      </c>
      <c r="B1" s="91"/>
      <c r="C1" s="91"/>
      <c r="D1" s="91"/>
      <c r="E1" s="91"/>
    </row>
    <row r="2" spans="1:7" ht="17">
      <c r="A2" s="92" t="s">
        <v>78</v>
      </c>
      <c r="B2" s="92"/>
      <c r="C2" s="93"/>
      <c r="D2" s="93"/>
      <c r="E2" s="93"/>
      <c r="F2" s="51"/>
    </row>
    <row r="3" spans="1:7" ht="12.75" customHeight="1">
      <c r="A3" s="54"/>
      <c r="B3" s="54"/>
      <c r="C3" s="54"/>
      <c r="D3" s="54"/>
      <c r="E3" s="53"/>
      <c r="F3" s="54"/>
      <c r="G3" s="54"/>
    </row>
    <row r="4" spans="1:7" ht="68.25" customHeight="1">
      <c r="A4" s="27" t="s">
        <v>80</v>
      </c>
      <c r="B4" s="27" t="s">
        <v>81</v>
      </c>
      <c r="C4" s="27" t="s">
        <v>63</v>
      </c>
      <c r="D4" s="27" t="s">
        <v>101</v>
      </c>
      <c r="E4" s="27" t="s">
        <v>102</v>
      </c>
      <c r="F4" s="27" t="s">
        <v>103</v>
      </c>
      <c r="G4" s="27" t="s">
        <v>92</v>
      </c>
    </row>
    <row r="5" spans="1:7" ht="12.75" customHeight="1">
      <c r="A5" s="28"/>
      <c r="B5" s="28"/>
      <c r="C5" s="28"/>
      <c r="D5" s="28"/>
      <c r="E5" s="28"/>
      <c r="F5" s="28"/>
      <c r="G5" s="28"/>
    </row>
    <row r="6" spans="1:7" ht="12.75" customHeight="1">
      <c r="A6" s="28"/>
      <c r="B6" s="28"/>
      <c r="C6" s="28"/>
      <c r="D6" s="28"/>
      <c r="E6" s="28"/>
      <c r="F6" s="28"/>
      <c r="G6" s="28"/>
    </row>
    <row r="7" spans="1:7" ht="12.75" customHeight="1">
      <c r="A7" s="28"/>
      <c r="B7" s="28"/>
      <c r="C7" s="28"/>
      <c r="D7" s="28"/>
      <c r="E7" s="28"/>
      <c r="F7" s="28"/>
      <c r="G7" s="28"/>
    </row>
    <row r="8" spans="1:7" ht="12.75" customHeight="1">
      <c r="A8" s="28"/>
      <c r="B8" s="28"/>
      <c r="C8" s="28"/>
      <c r="D8" s="28"/>
      <c r="E8" s="28"/>
      <c r="F8" s="28"/>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8"/>
      <c r="E11" s="28"/>
      <c r="F11" s="28"/>
      <c r="G11" s="28"/>
    </row>
    <row r="12" spans="1:7" ht="12.75" customHeight="1">
      <c r="A12" s="28"/>
      <c r="B12" s="28"/>
      <c r="C12" s="28"/>
      <c r="D12" s="28"/>
      <c r="E12" s="28"/>
      <c r="F12" s="28"/>
      <c r="G12" s="28"/>
    </row>
    <row r="13" spans="1:7" ht="12.75" customHeight="1">
      <c r="A13" s="28"/>
      <c r="B13" s="28"/>
      <c r="C13" s="28"/>
      <c r="D13" s="28"/>
      <c r="E13" s="28"/>
      <c r="F13" s="28"/>
      <c r="G13" s="28"/>
    </row>
    <row r="14" spans="1:7" ht="12.75" customHeight="1">
      <c r="A14" s="28"/>
      <c r="B14" s="28"/>
      <c r="C14" s="28"/>
      <c r="D14" s="28"/>
      <c r="E14" s="28"/>
      <c r="F14" s="28"/>
      <c r="G14" s="28"/>
    </row>
    <row r="15" spans="1:7" ht="12.75" customHeight="1">
      <c r="A15" s="28"/>
      <c r="B15" s="28"/>
      <c r="C15" s="28"/>
      <c r="D15" s="28"/>
      <c r="E15" s="28"/>
      <c r="F15" s="28"/>
      <c r="G15" s="28"/>
    </row>
    <row r="16" spans="1:7" ht="12.75" customHeight="1">
      <c r="A16" s="28"/>
      <c r="B16" s="28"/>
      <c r="C16" s="28"/>
      <c r="D16" s="28"/>
      <c r="E16" s="28"/>
      <c r="F16" s="28"/>
      <c r="G16" s="28"/>
    </row>
    <row r="17" spans="1:7" ht="12.75" customHeight="1">
      <c r="A17" s="28"/>
      <c r="B17" s="28"/>
      <c r="C17" s="28"/>
      <c r="D17" s="28"/>
      <c r="E17" s="28"/>
      <c r="F17" s="28"/>
      <c r="G17" s="28"/>
    </row>
    <row r="18" spans="1:7" ht="17">
      <c r="A18" s="52"/>
      <c r="B18" s="89"/>
      <c r="C18" s="89"/>
      <c r="D18" s="89"/>
      <c r="E18" s="89"/>
      <c r="F18" s="52"/>
      <c r="G18" s="52"/>
    </row>
  </sheetData>
  <mergeCells count="4">
    <mergeCell ref="A1:E1"/>
    <mergeCell ref="A2:B2"/>
    <mergeCell ref="C2:E2"/>
    <mergeCell ref="B18:E1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Master</vt:lpstr>
      <vt:lpstr>Personnel List</vt:lpstr>
      <vt:lpstr>ESD Program</vt:lpstr>
      <vt:lpstr>ESY Programs June 2015</vt:lpstr>
      <vt:lpstr>ESY Programs July-August 2015</vt:lpstr>
      <vt:lpstr>Additional Duty Hours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Schultz</cp:lastModifiedBy>
  <cp:revision/>
  <dcterms:created xsi:type="dcterms:W3CDTF">2014-04-07T19:12:58Z</dcterms:created>
  <dcterms:modified xsi:type="dcterms:W3CDTF">2016-12-13T16:18:12Z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0x010100997A3D2E9D603E4AA7F314AF40ECDE5B</vt:lpwstr>
  </property>
</Properties>
</file>